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2\2024\ОО-2 2024 СВОД_ГОУ+МОУ\"/>
    </mc:Choice>
  </mc:AlternateContent>
  <bookViews>
    <workbookView xWindow="-120" yWindow="-120" windowWidth="20730" windowHeight="11160" tabRatio="915" firstSheet="39" activeTab="48"/>
  </bookViews>
  <sheets>
    <sheet name="Раздел 2.2" sheetId="9" r:id="rId1"/>
    <sheet name="КУ" sheetId="70" r:id="rId2"/>
    <sheet name="г.о. Кинель" sheetId="69" r:id="rId3"/>
    <sheet name="м.р. Кинельский" sheetId="68" r:id="rId4"/>
    <sheet name="ЗУ" sheetId="67" r:id="rId5"/>
    <sheet name="м.р. Сызранский" sheetId="66" r:id="rId6"/>
    <sheet name="м.р. Шигонский" sheetId="65" r:id="rId7"/>
    <sheet name="г. Сызрань" sheetId="64" r:id="rId8"/>
    <sheet name="г. Октябрьск" sheetId="63" r:id="rId9"/>
    <sheet name="ОУ" sheetId="62" r:id="rId10"/>
    <sheet name="г. Отрадный" sheetId="61" r:id="rId11"/>
    <sheet name="м.р.Кинель-Черкасский " sheetId="60" r:id="rId12"/>
    <sheet name="м.р. Богатовский" sheetId="59" r:id="rId13"/>
    <sheet name="СУ" sheetId="58" r:id="rId14"/>
    <sheet name="м.р. Сергиевский" sheetId="57" r:id="rId15"/>
    <sheet name="м.р. Челно-Вершинский" sheetId="56" r:id="rId16"/>
    <sheet name="м.р. Шенталинский" sheetId="55" r:id="rId17"/>
    <sheet name="СВУ" sheetId="54" r:id="rId18"/>
    <sheet name="м.р. Исаклинский" sheetId="53" r:id="rId19"/>
    <sheet name="м.р. Камышлинский" sheetId="52" r:id="rId20"/>
    <sheet name="м.р. Клявлинский" sheetId="51" r:id="rId21"/>
    <sheet name="м.р. Похвистневский" sheetId="50" r:id="rId22"/>
    <sheet name="г. Похвистнево" sheetId="49" r:id="rId23"/>
    <sheet name="СЗУ" sheetId="48" r:id="rId24"/>
    <sheet name="м.р. Елховский" sheetId="47" r:id="rId25"/>
    <sheet name="м.р. Кошкинский" sheetId="46" r:id="rId26"/>
    <sheet name="м.р. Красноярский" sheetId="45" r:id="rId27"/>
    <sheet name="ЦУ" sheetId="44" r:id="rId28"/>
    <sheet name="м.р. Ставропольский" sheetId="43" r:id="rId29"/>
    <sheet name="г. Жигулевск" sheetId="42" r:id="rId30"/>
    <sheet name="ЮВУ" sheetId="41" r:id="rId31"/>
    <sheet name="м.р. Алексеевский" sheetId="40" r:id="rId32"/>
    <sheet name="м.р. Борский" sheetId="39" r:id="rId33"/>
    <sheet name="м.р. Нефтегорский" sheetId="38" r:id="rId34"/>
    <sheet name="ЮЗУ" sheetId="37" r:id="rId35"/>
    <sheet name="м.р. Безенчукский" sheetId="36" r:id="rId36"/>
    <sheet name="м.р. Красноармейский" sheetId="35" r:id="rId37"/>
    <sheet name="м.р. Пестравский" sheetId="34" r:id="rId38"/>
    <sheet name="м.р.  Приволжский" sheetId="33" r:id="rId39"/>
    <sheet name="м.р. Хворостянский" sheetId="32" r:id="rId40"/>
    <sheet name="г. Чапаевск" sheetId="31" r:id="rId41"/>
    <sheet name="ЮУ" sheetId="30" r:id="rId42"/>
    <sheet name="м.р. Большеглушицкий" sheetId="29" r:id="rId43"/>
    <sheet name="м.р. Большечерниговский" sheetId="28" r:id="rId44"/>
    <sheet name="ПУ" sheetId="27" r:id="rId45"/>
    <sheet name="м.р. Волжский" sheetId="26" r:id="rId46"/>
    <sheet name="г. Новокуйбышевск" sheetId="25" r:id="rId47"/>
    <sheet name="г. Тольятти" sheetId="71" r:id="rId48"/>
    <sheet name="Деп Тольятти" sheetId="24" r:id="rId49"/>
    <sheet name="г. Самара" sheetId="23" r:id="rId50"/>
    <sheet name="Деп Сам" sheetId="22" r:id="rId51"/>
    <sheet name="Spravichnik" sheetId="19" state="hidden" r:id="rId52"/>
    <sheet name="Флак" sheetId="20" state="hidden" r:id="rId53"/>
    <sheet name="Rezerv" sheetId="21" state="hidden" r:id="rId54"/>
  </sheets>
  <definedNames>
    <definedName name="data_r_1" localSheetId="47">#REF!</definedName>
    <definedName name="data_r_1">#REF!</definedName>
    <definedName name="data_r_10" localSheetId="47">#REF!</definedName>
    <definedName name="data_r_10">#REF!</definedName>
    <definedName name="data_r_11" localSheetId="47">#REF!</definedName>
    <definedName name="data_r_11">#REF!</definedName>
    <definedName name="data_r_12" localSheetId="47">#REF!</definedName>
    <definedName name="data_r_12">#REF!</definedName>
    <definedName name="data_r_13" localSheetId="47">#REF!</definedName>
    <definedName name="data_r_13">#REF!</definedName>
    <definedName name="data_r_14" localSheetId="47">#REF!</definedName>
    <definedName name="data_r_14">#REF!</definedName>
    <definedName name="data_r_15" localSheetId="47">#REF!</definedName>
    <definedName name="data_r_15">#REF!</definedName>
    <definedName name="data_r_16" localSheetId="47">#REF!</definedName>
    <definedName name="data_r_16">#REF!</definedName>
    <definedName name="data_r_17" localSheetId="47">#REF!</definedName>
    <definedName name="data_r_17">#REF!</definedName>
    <definedName name="data_r_2" localSheetId="47">#REF!</definedName>
    <definedName name="data_r_2">#REF!</definedName>
    <definedName name="data_r_3" localSheetId="47">#REF!</definedName>
    <definedName name="data_r_3">#REF!</definedName>
    <definedName name="data_r_4" localSheetId="47">#REF!</definedName>
    <definedName name="data_r_4">#REF!</definedName>
    <definedName name="data_r_5" localSheetId="47">#REF!</definedName>
    <definedName name="data_r_5">#REF!</definedName>
    <definedName name="data_r_6" localSheetId="47">#REF!</definedName>
    <definedName name="data_r_6">#REF!</definedName>
    <definedName name="data_r_7" localSheetId="47">#REF!</definedName>
    <definedName name="data_r_7">#REF!</definedName>
    <definedName name="data_r_8" localSheetId="29">'г. Жигулевск'!$O$21:$Q$33</definedName>
    <definedName name="data_r_8" localSheetId="46">'г. Новокуйбышевск'!$O$21:$Q$33</definedName>
    <definedName name="data_r_8" localSheetId="8">'г. Октябрьск'!$O$21:$Q$33</definedName>
    <definedName name="data_r_8" localSheetId="10">'г. Отрадный'!$O$21:$Q$33</definedName>
    <definedName name="data_r_8" localSheetId="22">'г. Похвистнево'!$O$21:$Q$33</definedName>
    <definedName name="data_r_8" localSheetId="49">'г. Самара'!$O$21:$Q$33</definedName>
    <definedName name="data_r_8" localSheetId="7">'г. Сызрань'!$O$21:$Q$33</definedName>
    <definedName name="data_r_8" localSheetId="47">'г. Тольятти'!$O$21:$Q$33</definedName>
    <definedName name="data_r_8" localSheetId="40">'г. Чапаевск'!$O$21:$Q$33</definedName>
    <definedName name="data_r_8" localSheetId="2">'г.о. Кинель'!$O$21:$Q$33</definedName>
    <definedName name="data_r_8" localSheetId="50">'Деп Сам'!$O$21:$Q$33</definedName>
    <definedName name="data_r_8" localSheetId="48">'Деп Тольятти'!$O$21:$Q$33</definedName>
    <definedName name="data_r_8" localSheetId="4">ЗУ!$O$21:$Q$33</definedName>
    <definedName name="data_r_8" localSheetId="1">КУ!$O$22:$Q$34</definedName>
    <definedName name="data_r_8" localSheetId="38">'м.р.  Приволжский'!$O$21:$Q$33</definedName>
    <definedName name="data_r_8" localSheetId="31">'м.р. Алексеевский'!$O$21:$Q$33</definedName>
    <definedName name="data_r_8" localSheetId="35">'м.р. Безенчукский'!$O$21:$Q$33</definedName>
    <definedName name="data_r_8" localSheetId="12">'м.р. Богатовский'!$O$21:$Q$33</definedName>
    <definedName name="data_r_8" localSheetId="42">'м.р. Большеглушицкий'!$O$21:$Q$33</definedName>
    <definedName name="data_r_8" localSheetId="43">'м.р. Большечерниговский'!$O$21:$Q$33</definedName>
    <definedName name="data_r_8" localSheetId="32">'м.р. Борский'!$O$21:$Q$33</definedName>
    <definedName name="data_r_8" localSheetId="45">'м.р. Волжский'!$O$21:$Q$33</definedName>
    <definedName name="data_r_8" localSheetId="24">'м.р. Елховский'!$O$21:$Q$33</definedName>
    <definedName name="data_r_8" localSheetId="18">'м.р. Исаклинский'!$O$21:$Q$33</definedName>
    <definedName name="data_r_8" localSheetId="19">'м.р. Камышлинский'!$O$21:$Q$33</definedName>
    <definedName name="data_r_8" localSheetId="3">'м.р. Кинельский'!$O$21:$Q$33</definedName>
    <definedName name="data_r_8" localSheetId="20">'м.р. Клявлинский'!$O$21:$Q$33</definedName>
    <definedName name="data_r_8" localSheetId="25">'м.р. Кошкинский'!$O$21:$Q$33</definedName>
    <definedName name="data_r_8" localSheetId="36">'м.р. Красноармейский'!$O$21:$Q$33</definedName>
    <definedName name="data_r_8" localSheetId="26">'м.р. Красноярский'!$O$21:$Q$33</definedName>
    <definedName name="data_r_8" localSheetId="33">'м.р. Нефтегорский'!$O$21:$Q$33</definedName>
    <definedName name="data_r_8" localSheetId="37">'м.р. Пестравский'!$O$21:$Q$33</definedName>
    <definedName name="data_r_8" localSheetId="21">'м.р. Похвистневский'!$O$21:$Q$33</definedName>
    <definedName name="data_r_8" localSheetId="14">'м.р. Сергиевский'!$O$21:$Q$33</definedName>
    <definedName name="data_r_8" localSheetId="28">'м.р. Ставропольский'!$O$21:$Q$33</definedName>
    <definedName name="data_r_8" localSheetId="5">'м.р. Сызранский'!$O$21:$Q$33</definedName>
    <definedName name="data_r_8" localSheetId="39">'м.р. Хворостянский'!$O$21:$Q$33</definedName>
    <definedName name="data_r_8" localSheetId="15">'м.р. Челно-Вершинский'!$O$21:$Q$33</definedName>
    <definedName name="data_r_8" localSheetId="16">'м.р. Шенталинский'!$O$21:$Q$33</definedName>
    <definedName name="data_r_8" localSheetId="6">'м.р. Шигонский'!$O$21:$Q$33</definedName>
    <definedName name="data_r_8" localSheetId="11">'м.р.Кинель-Черкасский '!$O$21:$Q$33</definedName>
    <definedName name="data_r_8" localSheetId="9">ОУ!$O$21:$Q$33</definedName>
    <definedName name="data_r_8" localSheetId="44">ПУ!$O$21:$Q$33</definedName>
    <definedName name="data_r_8" localSheetId="17">СВУ!$O$21:$Q$33</definedName>
    <definedName name="data_r_8" localSheetId="23">СЗУ!$O$21:$Q$33</definedName>
    <definedName name="data_r_8" localSheetId="13">СУ!$O$21:$Q$33</definedName>
    <definedName name="data_r_8" localSheetId="27">ЦУ!$O$21:$Q$33</definedName>
    <definedName name="data_r_8" localSheetId="30">ЮВУ!$O$21:$Q$33</definedName>
    <definedName name="data_r_8" localSheetId="34">ЮЗУ!$O$21:$Q$33</definedName>
    <definedName name="data_r_8" localSheetId="41">ЮУ!$O$21:$Q$33</definedName>
    <definedName name="data_r_8">'Раздел 2.2'!$O$21:$Q$33</definedName>
    <definedName name="data_r_9" localSheetId="47">#REF!</definedName>
    <definedName name="data_r_9">#REF!</definedName>
    <definedName name="P_1" localSheetId="47">#REF!</definedName>
    <definedName name="P_1">#REF!</definedName>
    <definedName name="P_2" localSheetId="47">#REF!</definedName>
    <definedName name="P_2">#REF!</definedName>
    <definedName name="P_3" localSheetId="47">#REF!</definedName>
    <definedName name="P_3">#REF!</definedName>
    <definedName name="P_4" localSheetId="47">#REF!</definedName>
    <definedName name="P_4">#REF!</definedName>
    <definedName name="P_5" localSheetId="47">#REF!</definedName>
    <definedName name="P_5">#REF!</definedName>
    <definedName name="P_6" localSheetId="47">#REF!</definedName>
    <definedName name="P_6">#REF!</definedName>
    <definedName name="P_7" localSheetId="47">#REF!</definedName>
    <definedName name="P_7">#REF!</definedName>
    <definedName name="P_8" localSheetId="29">#REF!</definedName>
    <definedName name="P_8" localSheetId="46">#REF!</definedName>
    <definedName name="P_8" localSheetId="8">#REF!</definedName>
    <definedName name="P_8" localSheetId="10">#REF!</definedName>
    <definedName name="P_8" localSheetId="22">#REF!</definedName>
    <definedName name="P_8" localSheetId="49">#REF!</definedName>
    <definedName name="P_8" localSheetId="7">#REF!</definedName>
    <definedName name="P_8" localSheetId="47">#REF!</definedName>
    <definedName name="P_8" localSheetId="40">#REF!</definedName>
    <definedName name="P_8" localSheetId="2">#REF!</definedName>
    <definedName name="P_8" localSheetId="50">#REF!</definedName>
    <definedName name="P_8" localSheetId="48">#REF!</definedName>
    <definedName name="P_8" localSheetId="4">#REF!</definedName>
    <definedName name="P_8" localSheetId="1">#REF!</definedName>
    <definedName name="P_8" localSheetId="38">#REF!</definedName>
    <definedName name="P_8" localSheetId="31">#REF!</definedName>
    <definedName name="P_8" localSheetId="35">#REF!</definedName>
    <definedName name="P_8" localSheetId="12">#REF!</definedName>
    <definedName name="P_8" localSheetId="42">#REF!</definedName>
    <definedName name="P_8" localSheetId="43">#REF!</definedName>
    <definedName name="P_8" localSheetId="32">#REF!</definedName>
    <definedName name="P_8" localSheetId="45">#REF!</definedName>
    <definedName name="P_8" localSheetId="24">#REF!</definedName>
    <definedName name="P_8" localSheetId="18">#REF!</definedName>
    <definedName name="P_8" localSheetId="19">#REF!</definedName>
    <definedName name="P_8" localSheetId="3">#REF!</definedName>
    <definedName name="P_8" localSheetId="20">#REF!</definedName>
    <definedName name="P_8" localSheetId="25">#REF!</definedName>
    <definedName name="P_8" localSheetId="36">#REF!</definedName>
    <definedName name="P_8" localSheetId="26">#REF!</definedName>
    <definedName name="P_8" localSheetId="33">#REF!</definedName>
    <definedName name="P_8" localSheetId="37">#REF!</definedName>
    <definedName name="P_8" localSheetId="21">#REF!</definedName>
    <definedName name="P_8" localSheetId="14">#REF!</definedName>
    <definedName name="P_8" localSheetId="28">#REF!</definedName>
    <definedName name="P_8" localSheetId="5">#REF!</definedName>
    <definedName name="P_8" localSheetId="39">#REF!</definedName>
    <definedName name="P_8" localSheetId="15">#REF!</definedName>
    <definedName name="P_8" localSheetId="16">#REF!</definedName>
    <definedName name="P_8" localSheetId="6">#REF!</definedName>
    <definedName name="P_8" localSheetId="11">#REF!</definedName>
    <definedName name="P_8" localSheetId="9">#REF!</definedName>
    <definedName name="P_8" localSheetId="44">#REF!</definedName>
    <definedName name="P_8" localSheetId="17">#REF!</definedName>
    <definedName name="P_8" localSheetId="23">#REF!</definedName>
    <definedName name="P_8" localSheetId="13">#REF!</definedName>
    <definedName name="P_8" localSheetId="27">#REF!</definedName>
    <definedName name="P_8" localSheetId="30">#REF!</definedName>
    <definedName name="P_8" localSheetId="34">#REF!</definedName>
    <definedName name="P_8" localSheetId="41">#REF!</definedName>
    <definedName name="P_8">#REF!</definedName>
    <definedName name="razdel_01" localSheetId="47">#REF!</definedName>
    <definedName name="razdel_01">#REF!</definedName>
    <definedName name="razdel_02" localSheetId="47">#REF!</definedName>
    <definedName name="razdel_02">#REF!</definedName>
    <definedName name="razdel_03" localSheetId="47">#REF!</definedName>
    <definedName name="razdel_03">#REF!</definedName>
    <definedName name="razdel_04" localSheetId="47">#REF!</definedName>
    <definedName name="razdel_04">#REF!</definedName>
    <definedName name="razdel_05" localSheetId="47">#REF!</definedName>
    <definedName name="razdel_05">#REF!</definedName>
    <definedName name="razdel_06" localSheetId="47">#REF!</definedName>
    <definedName name="razdel_06">#REF!</definedName>
    <definedName name="razdel_07" localSheetId="47">#REF!</definedName>
    <definedName name="razdel_07">#REF!</definedName>
    <definedName name="razdel_08" localSheetId="29">'г. Жигулевск'!$P$21:$Q$33</definedName>
    <definedName name="razdel_08" localSheetId="46">'г. Новокуйбышевск'!$P$21:$Q$33</definedName>
    <definedName name="razdel_08" localSheetId="8">'г. Октябрьск'!$P$21:$Q$33</definedName>
    <definedName name="razdel_08" localSheetId="10">'г. Отрадный'!$P$21:$Q$33</definedName>
    <definedName name="razdel_08" localSheetId="22">'г. Похвистнево'!$P$21:$Q$33</definedName>
    <definedName name="razdel_08" localSheetId="49">'г. Самара'!$P$21:$Q$33</definedName>
    <definedName name="razdel_08" localSheetId="7">'г. Сызрань'!$P$21:$Q$33</definedName>
    <definedName name="razdel_08" localSheetId="47">'г. Тольятти'!$P$21:$Q$33</definedName>
    <definedName name="razdel_08" localSheetId="40">'г. Чапаевск'!$P$21:$Q$33</definedName>
    <definedName name="razdel_08" localSheetId="2">'г.о. Кинель'!$P$21:$Q$33</definedName>
    <definedName name="razdel_08" localSheetId="50">'Деп Сам'!$P$21:$Q$33</definedName>
    <definedName name="razdel_08" localSheetId="48">'Деп Тольятти'!$P$21:$Q$33</definedName>
    <definedName name="razdel_08" localSheetId="4">ЗУ!$P$21:$Q$33</definedName>
    <definedName name="razdel_08" localSheetId="1">КУ!$P$22:$Q$34</definedName>
    <definedName name="razdel_08" localSheetId="38">'м.р.  Приволжский'!$P$21:$Q$33</definedName>
    <definedName name="razdel_08" localSheetId="31">'м.р. Алексеевский'!$P$21:$Q$33</definedName>
    <definedName name="razdel_08" localSheetId="35">'м.р. Безенчукский'!$P$21:$Q$33</definedName>
    <definedName name="razdel_08" localSheetId="12">'м.р. Богатовский'!$P$21:$Q$33</definedName>
    <definedName name="razdel_08" localSheetId="42">'м.р. Большеглушицкий'!$P$21:$Q$33</definedName>
    <definedName name="razdel_08" localSheetId="43">'м.р. Большечерниговский'!$P$21:$Q$33</definedName>
    <definedName name="razdel_08" localSheetId="32">'м.р. Борский'!$P$21:$Q$33</definedName>
    <definedName name="razdel_08" localSheetId="45">'м.р. Волжский'!$P$21:$Q$33</definedName>
    <definedName name="razdel_08" localSheetId="24">'м.р. Елховский'!$P$21:$Q$33</definedName>
    <definedName name="razdel_08" localSheetId="18">'м.р. Исаклинский'!$P$21:$Q$33</definedName>
    <definedName name="razdel_08" localSheetId="19">'м.р. Камышлинский'!$P$21:$Q$33</definedName>
    <definedName name="razdel_08" localSheetId="3">'м.р. Кинельский'!$P$21:$Q$33</definedName>
    <definedName name="razdel_08" localSheetId="20">'м.р. Клявлинский'!$P$21:$Q$33</definedName>
    <definedName name="razdel_08" localSheetId="25">'м.р. Кошкинский'!$P$21:$Q$33</definedName>
    <definedName name="razdel_08" localSheetId="36">'м.р. Красноармейский'!$P$21:$Q$33</definedName>
    <definedName name="razdel_08" localSheetId="26">'м.р. Красноярский'!$P$21:$Q$33</definedName>
    <definedName name="razdel_08" localSheetId="33">'м.р. Нефтегорский'!$P$21:$Q$33</definedName>
    <definedName name="razdel_08" localSheetId="37">'м.р. Пестравский'!$P$21:$Q$33</definedName>
    <definedName name="razdel_08" localSheetId="21">'м.р. Похвистневский'!$P$21:$Q$33</definedName>
    <definedName name="razdel_08" localSheetId="14">'м.р. Сергиевский'!$P$21:$Q$33</definedName>
    <definedName name="razdel_08" localSheetId="28">'м.р. Ставропольский'!$P$21:$Q$33</definedName>
    <definedName name="razdel_08" localSheetId="5">'м.р. Сызранский'!$P$21:$Q$33</definedName>
    <definedName name="razdel_08" localSheetId="39">'м.р. Хворостянский'!$P$21:$Q$33</definedName>
    <definedName name="razdel_08" localSheetId="15">'м.р. Челно-Вершинский'!$P$21:$Q$33</definedName>
    <definedName name="razdel_08" localSheetId="16">'м.р. Шенталинский'!$P$21:$Q$33</definedName>
    <definedName name="razdel_08" localSheetId="6">'м.р. Шигонский'!$P$21:$Q$33</definedName>
    <definedName name="razdel_08" localSheetId="11">'м.р.Кинель-Черкасский '!$P$21:$Q$33</definedName>
    <definedName name="razdel_08" localSheetId="9">ОУ!$P$21:$Q$33</definedName>
    <definedName name="razdel_08" localSheetId="44">ПУ!$P$21:$Q$33</definedName>
    <definedName name="razdel_08" localSheetId="17">СВУ!$P$21:$Q$33</definedName>
    <definedName name="razdel_08" localSheetId="23">СЗУ!$P$21:$Q$33</definedName>
    <definedName name="razdel_08" localSheetId="13">СУ!$P$21:$Q$33</definedName>
    <definedName name="razdel_08" localSheetId="27">ЦУ!$P$21:$Q$33</definedName>
    <definedName name="razdel_08" localSheetId="30">ЮВУ!$P$21:$Q$33</definedName>
    <definedName name="razdel_08" localSheetId="34">ЮЗУ!$P$21:$Q$33</definedName>
    <definedName name="razdel_08" localSheetId="41">ЮУ!$P$21:$Q$33</definedName>
    <definedName name="razdel_08">'Раздел 2.2'!$P$21:$Q$33</definedName>
    <definedName name="razdel_09" localSheetId="47">#REF!</definedName>
    <definedName name="razdel_09">#REF!</definedName>
    <definedName name="razdel_10" localSheetId="47">#REF!</definedName>
    <definedName name="razdel_10">#REF!</definedName>
    <definedName name="razdel_11" localSheetId="47">#REF!</definedName>
    <definedName name="razdel_11">#REF!</definedName>
    <definedName name="razdel_12" localSheetId="47">#REF!</definedName>
    <definedName name="razdel_12">#REF!</definedName>
    <definedName name="razdel_13" localSheetId="47">#REF!</definedName>
    <definedName name="razdel_13">#REF!</definedName>
    <definedName name="razdel_14" localSheetId="47">#REF!</definedName>
    <definedName name="razdel_14">#REF!</definedName>
    <definedName name="razdel_15" localSheetId="47">#REF!</definedName>
    <definedName name="razdel_15">#REF!</definedName>
    <definedName name="razdel_16" localSheetId="47">#REF!</definedName>
    <definedName name="razdel_16">#REF!</definedName>
    <definedName name="razdel_17" localSheetId="47">#REF!</definedName>
    <definedName name="razdel_17">#REF!</definedName>
    <definedName name="year" localSheetId="47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Q33" i="44" l="1"/>
  <c r="P30" i="44"/>
  <c r="P32" i="44"/>
  <c r="P24" i="44"/>
  <c r="Q24" i="44"/>
  <c r="P25" i="44"/>
  <c r="P26" i="44"/>
  <c r="Q28" i="44"/>
  <c r="P29" i="44"/>
  <c r="Q23" i="67"/>
  <c r="P24" i="67"/>
  <c r="Q25" i="67"/>
  <c r="P26" i="67"/>
  <c r="Q27" i="67"/>
  <c r="P28" i="67"/>
  <c r="Q29" i="67"/>
  <c r="Q22" i="67"/>
  <c r="P31" i="70"/>
  <c r="P26" i="70"/>
  <c r="P34" i="70"/>
  <c r="P32" i="70"/>
  <c r="P29" i="70"/>
  <c r="Q27" i="70"/>
  <c r="Q25" i="70"/>
  <c r="Q23" i="70"/>
  <c r="Q31" i="44"/>
  <c r="P31" i="44"/>
  <c r="P28" i="44"/>
  <c r="Q27" i="44"/>
  <c r="Q26" i="44"/>
  <c r="Q23" i="44"/>
  <c r="P23" i="44"/>
  <c r="P22" i="44"/>
  <c r="Q33" i="27"/>
  <c r="Q31" i="27"/>
  <c r="Q23" i="27"/>
  <c r="Q24" i="27"/>
  <c r="Q25" i="27"/>
  <c r="Q26" i="27"/>
  <c r="Q27" i="27"/>
  <c r="Q28" i="27"/>
  <c r="Q29" i="27"/>
  <c r="P23" i="27"/>
  <c r="P24" i="27"/>
  <c r="P25" i="27"/>
  <c r="P26" i="27"/>
  <c r="P27" i="27"/>
  <c r="P28" i="27"/>
  <c r="P29" i="27"/>
  <c r="P30" i="27"/>
  <c r="P31" i="27"/>
  <c r="P32" i="27"/>
  <c r="P33" i="27"/>
  <c r="Q22" i="27"/>
  <c r="P22" i="27"/>
  <c r="Q33" i="30"/>
  <c r="Q31" i="30"/>
  <c r="Q23" i="30"/>
  <c r="Q24" i="30"/>
  <c r="Q25" i="30"/>
  <c r="Q26" i="30"/>
  <c r="Q27" i="30"/>
  <c r="Q28" i="30"/>
  <c r="Q29" i="30"/>
  <c r="P23" i="30"/>
  <c r="P24" i="30"/>
  <c r="P25" i="30"/>
  <c r="P26" i="30"/>
  <c r="P27" i="30"/>
  <c r="P28" i="30"/>
  <c r="P29" i="30"/>
  <c r="P30" i="30"/>
  <c r="P31" i="30"/>
  <c r="P32" i="30"/>
  <c r="P33" i="30"/>
  <c r="Q22" i="30"/>
  <c r="P22" i="30"/>
  <c r="Q33" i="37"/>
  <c r="Q31" i="37"/>
  <c r="Q23" i="37"/>
  <c r="Q24" i="37"/>
  <c r="Q25" i="37"/>
  <c r="Q26" i="37"/>
  <c r="Q27" i="37"/>
  <c r="Q28" i="37"/>
  <c r="Q29" i="37"/>
  <c r="P23" i="37"/>
  <c r="P24" i="37"/>
  <c r="P25" i="37"/>
  <c r="P26" i="37"/>
  <c r="P27" i="37"/>
  <c r="P28" i="37"/>
  <c r="P29" i="37"/>
  <c r="P30" i="37"/>
  <c r="P31" i="37"/>
  <c r="P32" i="37"/>
  <c r="P33" i="37"/>
  <c r="Q22" i="37"/>
  <c r="P22" i="37"/>
  <c r="Q33" i="41"/>
  <c r="Q31" i="41"/>
  <c r="Q23" i="41"/>
  <c r="Q24" i="41"/>
  <c r="Q25" i="41"/>
  <c r="Q26" i="41"/>
  <c r="Q27" i="41"/>
  <c r="Q28" i="41"/>
  <c r="Q29" i="41"/>
  <c r="P23" i="41"/>
  <c r="P24" i="41"/>
  <c r="P25" i="41"/>
  <c r="P26" i="41"/>
  <c r="P27" i="41"/>
  <c r="P28" i="41"/>
  <c r="P29" i="41"/>
  <c r="P30" i="41"/>
  <c r="P31" i="41"/>
  <c r="P32" i="41"/>
  <c r="P33" i="41"/>
  <c r="Q22" i="41"/>
  <c r="P22" i="41"/>
  <c r="Q25" i="44"/>
  <c r="Q29" i="44"/>
  <c r="P27" i="44"/>
  <c r="P33" i="44"/>
  <c r="Q22" i="44"/>
  <c r="Q33" i="48"/>
  <c r="Q31" i="48"/>
  <c r="Q23" i="48"/>
  <c r="Q24" i="48"/>
  <c r="Q25" i="48"/>
  <c r="Q26" i="48"/>
  <c r="Q27" i="48"/>
  <c r="Q28" i="48"/>
  <c r="Q29" i="48"/>
  <c r="P23" i="48"/>
  <c r="P24" i="48"/>
  <c r="P25" i="48"/>
  <c r="P26" i="48"/>
  <c r="P27" i="48"/>
  <c r="P28" i="48"/>
  <c r="P29" i="48"/>
  <c r="P30" i="48"/>
  <c r="P31" i="48"/>
  <c r="P32" i="48"/>
  <c r="P33" i="48"/>
  <c r="Q22" i="48"/>
  <c r="P22" i="48"/>
  <c r="Q33" i="54"/>
  <c r="Q31" i="54"/>
  <c r="Q23" i="54"/>
  <c r="Q24" i="54"/>
  <c r="Q25" i="54"/>
  <c r="Q26" i="54"/>
  <c r="Q27" i="54"/>
  <c r="Q28" i="54"/>
  <c r="Q29" i="54"/>
  <c r="P23" i="54"/>
  <c r="P24" i="54"/>
  <c r="P25" i="54"/>
  <c r="P26" i="54"/>
  <c r="P27" i="54"/>
  <c r="P28" i="54"/>
  <c r="P29" i="54"/>
  <c r="P30" i="54"/>
  <c r="P31" i="54"/>
  <c r="P32" i="54"/>
  <c r="P33" i="54"/>
  <c r="Q22" i="54"/>
  <c r="P22" i="54"/>
  <c r="Q33" i="58"/>
  <c r="Q31" i="58"/>
  <c r="Q23" i="58"/>
  <c r="Q24" i="58"/>
  <c r="Q25" i="58"/>
  <c r="Q26" i="58"/>
  <c r="Q27" i="58"/>
  <c r="Q28" i="58"/>
  <c r="Q29" i="58"/>
  <c r="P23" i="58"/>
  <c r="P24" i="58"/>
  <c r="P25" i="58"/>
  <c r="P26" i="58"/>
  <c r="P27" i="58"/>
  <c r="P28" i="58"/>
  <c r="P29" i="58"/>
  <c r="P30" i="58"/>
  <c r="P31" i="58"/>
  <c r="P32" i="58"/>
  <c r="P33" i="58"/>
  <c r="Q22" i="58"/>
  <c r="P22" i="58"/>
  <c r="Q33" i="62"/>
  <c r="Q31" i="62"/>
  <c r="Q23" i="62"/>
  <c r="Q24" i="62"/>
  <c r="Q25" i="62"/>
  <c r="Q26" i="62"/>
  <c r="Q27" i="62"/>
  <c r="Q28" i="62"/>
  <c r="Q29" i="62"/>
  <c r="P23" i="62"/>
  <c r="P24" i="62"/>
  <c r="P25" i="62"/>
  <c r="P26" i="62"/>
  <c r="P27" i="62"/>
  <c r="P28" i="62"/>
  <c r="P29" i="62"/>
  <c r="P30" i="62"/>
  <c r="P31" i="62"/>
  <c r="P32" i="62"/>
  <c r="P33" i="62"/>
  <c r="Q22" i="62"/>
  <c r="P22" i="62"/>
  <c r="Q33" i="67"/>
  <c r="Q31" i="67"/>
  <c r="Q24" i="67"/>
  <c r="Q26" i="67"/>
  <c r="Q28" i="67"/>
  <c r="P23" i="67"/>
  <c r="P25" i="67"/>
  <c r="P27" i="67"/>
  <c r="P29" i="67"/>
  <c r="P30" i="67"/>
  <c r="P31" i="67"/>
  <c r="P32" i="67"/>
  <c r="P33" i="67"/>
  <c r="P22" i="67"/>
  <c r="Q34" i="70"/>
  <c r="Q32" i="70"/>
  <c r="Q24" i="70"/>
  <c r="Q30" i="70"/>
  <c r="P24" i="70"/>
  <c r="P27" i="70"/>
  <c r="P28" i="70"/>
  <c r="P30" i="70"/>
  <c r="P33" i="70"/>
  <c r="P23" i="70"/>
  <c r="P25" i="70" l="1"/>
  <c r="P24" i="9" s="1"/>
  <c r="Q28" i="70"/>
  <c r="Q26" i="70"/>
  <c r="Q29" i="70"/>
  <c r="Q28" i="9" s="1"/>
  <c r="Q26" i="9"/>
  <c r="P27" i="9"/>
  <c r="Q31" i="9"/>
  <c r="P32" i="9"/>
  <c r="P28" i="9"/>
  <c r="Q27" i="9"/>
  <c r="Q23" i="9"/>
  <c r="P22" i="9"/>
  <c r="P31" i="9"/>
  <c r="P23" i="9"/>
  <c r="P33" i="9"/>
  <c r="P29" i="9"/>
  <c r="P25" i="9"/>
  <c r="Q24" i="9"/>
  <c r="Q22" i="9"/>
  <c r="P30" i="9"/>
  <c r="P26" i="9"/>
  <c r="Q29" i="9"/>
  <c r="Q25" i="9"/>
  <c r="Q33" i="9"/>
</calcChain>
</file>

<file path=xl/sharedStrings.xml><?xml version="1.0" encoding="utf-8"?>
<sst xmlns="http://schemas.openxmlformats.org/spreadsheetml/2006/main" count="868" uniqueCount="18">
  <si>
    <t>Наименование показателей</t>
  </si>
  <si>
    <t>№
строки</t>
  </si>
  <si>
    <t>Обучающие компьютерные программы по отдельным предметам или темам</t>
  </si>
  <si>
    <t>Программы компьютерного тестирования</t>
  </si>
  <si>
    <t>Электронные версии справочников, энциклопедий, словарей и т.п.</t>
  </si>
  <si>
    <t>Электронная библиотека</t>
  </si>
  <si>
    <t>Электронный журнал, электронный дневник</t>
  </si>
  <si>
    <t>Специальные программные средства для решения организационных, управленческих и экономических задач (без учета систем автоматизированного документооборота)</t>
  </si>
  <si>
    <t>Системы электронного документооборота</t>
  </si>
  <si>
    <t>Средства контент-фильтрации доступа к Интернету</t>
  </si>
  <si>
    <r>
      <t xml:space="preserve">2.2. Наличие специальных программных средств (кроме программных средств общего назначения)
</t>
    </r>
    <r>
      <rPr>
        <i/>
        <sz val="11"/>
        <color indexed="8"/>
        <rFont val="Times New Roman"/>
        <family val="1"/>
        <charset val="204"/>
      </rPr>
      <t>(на конец отчетного года)</t>
    </r>
  </si>
  <si>
    <t xml:space="preserve">Электронные версии учебных пособий </t>
  </si>
  <si>
    <t>Электронные версии учебников</t>
  </si>
  <si>
    <t>Электронные справочно-правовые системы</t>
  </si>
  <si>
    <t>Наличие в организации</t>
  </si>
  <si>
    <t>в том числе доступно для использования обучающимися</t>
  </si>
  <si>
    <t>Другие программные средства</t>
  </si>
  <si>
    <t>Код: да — 1, нет — 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</si>
</sst>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26">
    <font>
      <sz val="10"/>
      <name val="Arial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&quot;Times New Roman&quot;"/>
    </font>
    <font>
      <sz val="10"/>
      <color rgb="FF000000"/>
      <name val="&quot;Times New Roman&quot;"/>
    </font>
  </fonts>
  <fills count="21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F4CCCC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4" fillId="3" borderId="1" applyNumberFormat="0" applyAlignment="0" applyProtection="0"/>
    <xf numFmtId="0" fontId="5" fillId="9" borderId="2" applyNumberFormat="0" applyAlignment="0" applyProtection="0"/>
    <xf numFmtId="0" fontId="6" fillId="9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4" borderId="7" applyNumberFormat="0" applyAlignment="0" applyProtection="0"/>
    <xf numFmtId="0" fontId="12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5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</cellStyleXfs>
  <cellXfs count="37">
    <xf numFmtId="0" fontId="0" fillId="0" borderId="0" xfId="0"/>
    <xf numFmtId="3" fontId="19" fillId="18" borderId="10" xfId="0" applyNumberFormat="1" applyFont="1" applyFill="1" applyBorder="1" applyAlignment="1" applyProtection="1">
      <alignment horizontal="right" wrapText="1"/>
      <protection locked="0"/>
    </xf>
    <xf numFmtId="0" fontId="20" fillId="0" borderId="0" xfId="0" applyFont="1"/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0" fontId="20" fillId="0" borderId="10" xfId="0" applyFont="1" applyBorder="1" applyAlignment="1">
      <alignment vertical="center" wrapText="1"/>
    </xf>
    <xf numFmtId="164" fontId="20" fillId="0" borderId="10" xfId="0" applyNumberFormat="1" applyFont="1" applyBorder="1" applyAlignment="1">
      <alignment horizontal="center" wrapText="1"/>
    </xf>
    <xf numFmtId="0" fontId="20" fillId="0" borderId="10" xfId="0" applyFont="1" applyBorder="1"/>
    <xf numFmtId="0" fontId="20" fillId="0" borderId="0" xfId="0" applyFont="1"/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vertical="center" wrapText="1"/>
    </xf>
    <xf numFmtId="0" fontId="20" fillId="0" borderId="10" xfId="0" applyFont="1" applyBorder="1" applyAlignment="1">
      <alignment horizontal="center" vertical="top" wrapText="1"/>
    </xf>
    <xf numFmtId="0" fontId="20" fillId="0" borderId="10" xfId="0" applyFont="1" applyBorder="1" applyAlignment="1">
      <alignment horizontal="center" vertical="center" wrapText="1"/>
    </xf>
    <xf numFmtId="3" fontId="20" fillId="0" borderId="0" xfId="0" applyNumberFormat="1" applyFont="1"/>
    <xf numFmtId="0" fontId="20" fillId="0" borderId="10" xfId="0" applyFont="1" applyBorder="1" applyAlignment="1">
      <alignment horizontal="center" vertical="center"/>
    </xf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3" xfId="0" applyFont="1" applyBorder="1" applyAlignment="1">
      <alignment horizontal="right" vertical="center"/>
    </xf>
    <xf numFmtId="0" fontId="20" fillId="0" borderId="0" xfId="0" applyFont="1" applyBorder="1" applyAlignment="1">
      <alignment horizontal="right" vertical="center"/>
    </xf>
    <xf numFmtId="0" fontId="23" fillId="0" borderId="0" xfId="0" applyFont="1"/>
    <xf numFmtId="3" fontId="19" fillId="18" borderId="10" xfId="0" applyNumberFormat="1" applyFont="1" applyFill="1" applyBorder="1" applyAlignment="1" applyProtection="1">
      <alignment horizontal="center" wrapText="1"/>
      <protection locked="0"/>
    </xf>
    <xf numFmtId="0" fontId="20" fillId="0" borderId="10" xfId="0" applyFont="1" applyBorder="1" applyAlignment="1">
      <alignment horizontal="center"/>
    </xf>
    <xf numFmtId="0" fontId="20" fillId="0" borderId="0" xfId="0" applyFont="1" applyAlignment="1">
      <alignment horizontal="center"/>
    </xf>
    <xf numFmtId="3" fontId="24" fillId="19" borderId="14" xfId="0" applyNumberFormat="1" applyFont="1" applyFill="1" applyBorder="1" applyAlignment="1">
      <alignment horizontal="center"/>
    </xf>
    <xf numFmtId="3" fontId="24" fillId="19" borderId="15" xfId="0" applyNumberFormat="1" applyFont="1" applyFill="1" applyBorder="1" applyAlignment="1">
      <alignment horizontal="center"/>
    </xf>
    <xf numFmtId="3" fontId="24" fillId="19" borderId="16" xfId="0" applyNumberFormat="1" applyFont="1" applyFill="1" applyBorder="1" applyAlignment="1">
      <alignment horizontal="center"/>
    </xf>
    <xf numFmtId="3" fontId="24" fillId="19" borderId="17" xfId="0" applyNumberFormat="1" applyFont="1" applyFill="1" applyBorder="1" applyAlignment="1">
      <alignment horizontal="center"/>
    </xf>
    <xf numFmtId="0" fontId="25" fillId="0" borderId="17" xfId="0" applyFont="1" applyBorder="1" applyAlignment="1">
      <alignment horizontal="center"/>
    </xf>
    <xf numFmtId="3" fontId="24" fillId="0" borderId="17" xfId="0" applyNumberFormat="1" applyFont="1" applyBorder="1" applyAlignment="1">
      <alignment horizontal="center"/>
    </xf>
    <xf numFmtId="3" fontId="24" fillId="20" borderId="16" xfId="0" applyNumberFormat="1" applyFont="1" applyFill="1" applyBorder="1" applyAlignment="1">
      <alignment horizontal="center"/>
    </xf>
    <xf numFmtId="3" fontId="24" fillId="20" borderId="17" xfId="0" applyNumberFormat="1" applyFont="1" applyFill="1" applyBorder="1" applyAlignment="1">
      <alignment horizontal="center"/>
    </xf>
    <xf numFmtId="3" fontId="19" fillId="0" borderId="10" xfId="0" applyNumberFormat="1" applyFont="1" applyBorder="1" applyAlignment="1" applyProtection="1">
      <alignment horizontal="center" vertical="center" wrapText="1"/>
      <protection locked="0"/>
    </xf>
    <xf numFmtId="0" fontId="20" fillId="0" borderId="11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0" fillId="0" borderId="13" xfId="0" applyFont="1" applyBorder="1" applyAlignment="1">
      <alignment horizontal="right" vertical="center"/>
    </xf>
    <xf numFmtId="0" fontId="20" fillId="0" borderId="10" xfId="0" applyFont="1" applyBorder="1" applyAlignment="1">
      <alignment horizontal="center" vertical="center"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pageSetUpPr fitToPage="1"/>
  </sheetPr>
  <dimension ref="A1:Q33"/>
  <sheetViews>
    <sheetView showGridLines="0" topLeftCell="A16" workbookViewId="0">
      <selection activeCell="V30" sqref="V30"/>
    </sheetView>
  </sheetViews>
  <sheetFormatPr defaultColWidth="9.140625" defaultRowHeight="12.75"/>
  <cols>
    <col min="1" max="1" width="64.5703125" style="2" bestFit="1" customWidth="1"/>
    <col min="2" max="14" width="2.28515625" style="2" hidden="1" customWidth="1"/>
    <col min="15" max="15" width="6.42578125" style="2" bestFit="1" customWidth="1"/>
    <col min="16" max="17" width="18.7109375" style="2" customWidth="1"/>
    <col min="18" max="16384" width="9.140625" style="2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5.1" customHeight="1">
      <c r="A16" s="34" t="s">
        <v>10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</row>
    <row r="17" spans="1:17" hidden="1">
      <c r="A17" s="35"/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s="8" customFormat="1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8"/>
      <c r="Q18" s="19"/>
    </row>
    <row r="19" spans="1:17" ht="20.100000000000001" customHeight="1">
      <c r="A19" s="32" t="s">
        <v>0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2" t="s">
        <v>1</v>
      </c>
      <c r="P19" s="36" t="s">
        <v>14</v>
      </c>
      <c r="Q19" s="36" t="s">
        <v>15</v>
      </c>
    </row>
    <row r="20" spans="1:17" ht="39.75" customHeight="1">
      <c r="A20" s="3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3"/>
      <c r="P20" s="36"/>
      <c r="Q20" s="36"/>
    </row>
    <row r="21" spans="1:17">
      <c r="A21" s="11">
        <v>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>
        <v>2</v>
      </c>
      <c r="P21" s="4">
        <v>3</v>
      </c>
      <c r="Q21" s="4">
        <v>4</v>
      </c>
    </row>
    <row r="22" spans="1:17" ht="15.75">
      <c r="A22" s="10" t="s">
        <v>2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1</v>
      </c>
      <c r="P22" s="20">
        <f>КУ!P23+ЗУ!P22+ОУ!P22+СУ!P22+СВУ!P22+СЗУ!P22+ЦУ!P22+ЮВУ!P22+ЮЗУ!P22+ЮУ!P22+ПУ!P22+'Деп Тольятти'!P22+'г. Самара'!P22+'Деп Сам'!P22+'г. Тольятти'!P22</f>
        <v>525</v>
      </c>
      <c r="Q22" s="20">
        <f>КУ!Q23+ЗУ!Q22+ОУ!Q22+СУ!Q22+СВУ!Q22+СЗУ!Q22+ЦУ!Q22+ЮВУ!Q22+ЮЗУ!Q22+ЮУ!Q22+ПУ!Q22+'Деп Тольятти'!Q22+'г. Самара'!Q22+'Деп Сам'!Q22+'г. Тольятти'!Q22</f>
        <v>515</v>
      </c>
    </row>
    <row r="23" spans="1:17" ht="15.75">
      <c r="A23" s="10" t="s">
        <v>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2</v>
      </c>
      <c r="P23" s="20">
        <f>КУ!P24+ЗУ!P23+ОУ!P23+СУ!P23+СВУ!P23+СЗУ!P23+ЦУ!P23+ЮВУ!P23+ЮЗУ!P23+ЮУ!P23+ПУ!P23+'Деп Тольятти'!P23+'г. Самара'!P23+'Деп Сам'!P23+'г. Тольятти'!P23</f>
        <v>458</v>
      </c>
      <c r="Q23" s="20">
        <f>КУ!Q24+ЗУ!Q23+ОУ!Q23+СУ!Q23+СВУ!Q23+СЗУ!Q23+ЦУ!Q23+ЮВУ!Q23+ЮЗУ!Q23+ЮУ!Q23+ПУ!Q23+'Деп Тольятти'!Q23+'г. Самара'!Q23+'Деп Сам'!Q23+'г. Тольятти'!Q23</f>
        <v>451</v>
      </c>
    </row>
    <row r="24" spans="1:17" ht="15.75">
      <c r="A24" s="10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3</v>
      </c>
      <c r="P24" s="20">
        <f>КУ!P25+ЗУ!P24+ОУ!P24+СУ!P24+СВУ!P24+СЗУ!P24+ЦУ!P24+ЮВУ!P24+ЮЗУ!P24+ЮУ!P24+ПУ!P24+'Деп Тольятти'!P24+'г. Самара'!P24+'Деп Сам'!P24+'г. Тольятти'!P24</f>
        <v>449</v>
      </c>
      <c r="Q24" s="20">
        <f>КУ!Q25+ЗУ!Q24+ОУ!Q24+СУ!Q24+СВУ!Q24+СЗУ!Q24+ЦУ!Q24+ЮВУ!Q24+ЮЗУ!Q24+ЮУ!Q24+ПУ!Q24+'Деп Тольятти'!Q24+'г. Самара'!Q24+'Деп Сам'!Q24+'г. Тольятти'!Q24</f>
        <v>440</v>
      </c>
    </row>
    <row r="25" spans="1:17" ht="15.75">
      <c r="A25" s="10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4</v>
      </c>
      <c r="P25" s="20">
        <f>КУ!P26+ЗУ!P25+ОУ!P25+СУ!P25+СВУ!P25+СЗУ!P25+ЦУ!P25+ЮВУ!P25+ЮЗУ!P25+ЮУ!P25+ПУ!P25+'Деп Тольятти'!P25+'г. Самара'!P25+'Деп Сам'!P25+'г. Тольятти'!P25</f>
        <v>491</v>
      </c>
      <c r="Q25" s="20">
        <f>КУ!Q26+ЗУ!Q25+ОУ!Q25+СУ!Q25+СВУ!Q25+СЗУ!Q25+ЦУ!Q25+ЮВУ!Q25+ЮЗУ!Q25+ЮУ!Q25+ПУ!Q25+'Деп Тольятти'!Q25+'г. Самара'!Q25+'Деп Сам'!Q25+'г. Тольятти'!Q25</f>
        <v>480</v>
      </c>
    </row>
    <row r="26" spans="1:17" ht="15.75">
      <c r="A26" s="10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5</v>
      </c>
      <c r="P26" s="20">
        <f>КУ!P27+ЗУ!P26+ОУ!P26+СУ!P26+СВУ!P26+СЗУ!P26+ЦУ!P26+ЮВУ!P26+ЮЗУ!P26+ЮУ!P26+ПУ!P26+'Деп Тольятти'!P26+'г. Самара'!P26+'Деп Сам'!P26+'г. Тольятти'!P26</f>
        <v>549</v>
      </c>
      <c r="Q26" s="20">
        <f>КУ!Q27+ЗУ!Q26+ОУ!Q26+СУ!Q26+СВУ!Q26+СЗУ!Q26+ЦУ!Q26+ЮВУ!Q26+ЮЗУ!Q26+ЮУ!Q26+ПУ!Q26+'Деп Тольятти'!Q26+'г. Самара'!Q26+'Деп Сам'!Q26+'г. Тольятти'!Q26</f>
        <v>544</v>
      </c>
    </row>
    <row r="27" spans="1:17" ht="15.75">
      <c r="A27" s="10" t="s">
        <v>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6</v>
      </c>
      <c r="P27" s="20">
        <f>КУ!P28+ЗУ!P27+ОУ!P27+СУ!P27+СВУ!P27+СЗУ!P27+ЦУ!P27+ЮВУ!P27+ЮЗУ!P27+ЮУ!P27+ПУ!P27+'Деп Тольятти'!P27+'г. Самара'!P27+'Деп Сам'!P27+'г. Тольятти'!P27</f>
        <v>328</v>
      </c>
      <c r="Q27" s="20">
        <f>КУ!Q28+ЗУ!Q27+ОУ!Q27+СУ!Q27+СВУ!Q27+СЗУ!Q27+ЦУ!Q27+ЮВУ!Q27+ЮЗУ!Q27+ЮУ!Q27+ПУ!Q27+'Деп Тольятти'!Q27+'г. Самара'!Q27+'Деп Сам'!Q27+'г. Тольятти'!Q27</f>
        <v>314</v>
      </c>
    </row>
    <row r="28" spans="1:17" ht="15.75">
      <c r="A28" s="10" t="s">
        <v>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7</v>
      </c>
      <c r="P28" s="20">
        <f>КУ!P29+ЗУ!P28+ОУ!P28+СУ!P28+СВУ!P28+СЗУ!P28+ЦУ!P28+ЮВУ!P28+ЮЗУ!P28+ЮУ!P28+ПУ!P28+'Деп Тольятти'!P28+'г. Самара'!P28+'Деп Сам'!P28+'г. Тольятти'!P28</f>
        <v>666</v>
      </c>
      <c r="Q28" s="20">
        <f>КУ!Q29+ЗУ!Q28+ОУ!Q28+СУ!Q28+СВУ!Q28+СЗУ!Q28+ЦУ!Q28+ЮВУ!Q28+ЮЗУ!Q28+ЮУ!Q28+ПУ!Q28+'Деп Тольятти'!Q28+'г. Самара'!Q28+'Деп Сам'!Q28+'г. Тольятти'!Q28</f>
        <v>664</v>
      </c>
    </row>
    <row r="29" spans="1:17" ht="15.75">
      <c r="A29" s="10" t="s">
        <v>13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8</v>
      </c>
      <c r="P29" s="20">
        <f>КУ!P30+ЗУ!P29+ОУ!P29+СУ!P29+СВУ!P29+СЗУ!P29+ЦУ!P29+ЮВУ!P29+ЮЗУ!P29+ЮУ!P29+ПУ!P29+'Деп Тольятти'!P29+'г. Самара'!P29+'Деп Сам'!P29+'г. Тольятти'!P29</f>
        <v>263</v>
      </c>
      <c r="Q29" s="20">
        <f>КУ!Q30+ЗУ!Q29+ОУ!Q29+СУ!Q29+СВУ!Q29+СЗУ!Q29+ЦУ!Q29+ЮВУ!Q29+ЮЗУ!Q29+ЮУ!Q29+ПУ!Q29+'Деп Тольятти'!Q29+'г. Самара'!Q29+'Деп Сам'!Q29+'г. Тольятти'!Q29</f>
        <v>93</v>
      </c>
    </row>
    <row r="30" spans="1:17" ht="38.25">
      <c r="A30" s="10" t="s">
        <v>7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9</v>
      </c>
      <c r="P30" s="20">
        <f>КУ!P31+ЗУ!P30+ОУ!P30+СУ!P30+СВУ!P30+СЗУ!P30+ЦУ!P30+ЮВУ!P30+ЮЗУ!P30+ЮУ!P30+ПУ!P30+'Деп Тольятти'!P30+'г. Самара'!P30+'Деп Сам'!P30+'г. Тольятти'!P30</f>
        <v>617</v>
      </c>
      <c r="Q30" s="21"/>
    </row>
    <row r="31" spans="1:17" ht="15.75">
      <c r="A31" s="10" t="s">
        <v>8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10</v>
      </c>
      <c r="P31" s="20">
        <f>КУ!P32+ЗУ!P31+ОУ!P31+СУ!P31+СВУ!P31+СЗУ!P31+ЦУ!P31+ЮВУ!P31+ЮЗУ!P31+ЮУ!P31+ПУ!P31+'Деп Тольятти'!P31+'г. Самара'!P31+'Деп Сам'!P31+'г. Тольятти'!P31</f>
        <v>304</v>
      </c>
      <c r="Q31" s="20">
        <f>КУ!Q32+ЗУ!Q31+ОУ!Q31+СУ!Q31+СВУ!Q31+СЗУ!Q31+ЦУ!Q31+ЮВУ!Q31+ЮЗУ!Q31+ЮУ!Q31+ПУ!Q31+'Деп Тольятти'!Q31+'г. Самара'!Q31+'Деп Сам'!Q31+'г. Тольятти'!Q31</f>
        <v>16</v>
      </c>
    </row>
    <row r="32" spans="1:17" ht="15.75">
      <c r="A32" s="10" t="s">
        <v>9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11</v>
      </c>
      <c r="P32" s="20">
        <f>КУ!P33+ЗУ!P32+ОУ!P32+СУ!P32+СВУ!P32+СЗУ!P32+ЦУ!P32+ЮВУ!P32+ЮЗУ!P32+ЮУ!P32+ПУ!P32+'Деп Тольятти'!P32+'г. Самара'!P32+'Деп Сам'!P32+'г. Тольятти'!P32</f>
        <v>666</v>
      </c>
      <c r="Q32" s="22"/>
    </row>
    <row r="33" spans="1:17" ht="15.75">
      <c r="A33" s="10" t="s">
        <v>16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12</v>
      </c>
      <c r="P33" s="20">
        <f>КУ!P34+ЗУ!P33+ОУ!P33+СУ!P33+СВУ!P33+СЗУ!P33+ЦУ!P33+ЮВУ!P33+ЮЗУ!P33+ЮУ!P33+ПУ!P33+'Деп Тольятти'!P33+'г. Самара'!P33+'Деп Сам'!P33+'г. Тольятти'!P33</f>
        <v>230</v>
      </c>
      <c r="Q33" s="20">
        <f>КУ!Q34+ЗУ!Q33+ОУ!Q33+СУ!Q33+СВУ!Q33+СЗУ!Q33+ЦУ!Q33+ЮВУ!Q33+ЮЗУ!Q33+ЮУ!Q33+ПУ!Q33+'Деп Тольятти'!Q33+'г. Самара'!Q33+'Деп Сам'!Q33+'г. Тольятти'!Q33</f>
        <v>130</v>
      </c>
    </row>
  </sheetData>
  <sheetProtection selectLockedCells="1"/>
  <mergeCells count="6">
    <mergeCell ref="A19:A20"/>
    <mergeCell ref="O19:O20"/>
    <mergeCell ref="A16:Q16"/>
    <mergeCell ref="A17:Q17"/>
    <mergeCell ref="P19:P20"/>
    <mergeCell ref="Q19:Q20"/>
  </mergeCells>
  <phoneticPr fontId="1" type="noConversion"/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33"/>
  <sheetViews>
    <sheetView showGridLines="0" topLeftCell="A16" workbookViewId="0">
      <selection activeCell="U36" sqref="U36"/>
    </sheetView>
  </sheetViews>
  <sheetFormatPr defaultColWidth="9.140625" defaultRowHeight="12.75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5.1" customHeight="1">
      <c r="A16" s="34" t="s">
        <v>10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</row>
    <row r="17" spans="1:17" hidden="1">
      <c r="A17" s="35"/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>
      <c r="A19" s="32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32" t="s">
        <v>1</v>
      </c>
      <c r="P19" s="36" t="s">
        <v>14</v>
      </c>
      <c r="Q19" s="36" t="s">
        <v>15</v>
      </c>
    </row>
    <row r="20" spans="1:17" ht="39.75" customHeight="1">
      <c r="A20" s="33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33"/>
      <c r="P20" s="36"/>
      <c r="Q20" s="36"/>
    </row>
    <row r="21" spans="1:17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20">
        <f>'г. Отрадный'!P22+'м.р.Кинель-Черкасский '!P22+'м.р. Богатовский'!P22</f>
        <v>18</v>
      </c>
      <c r="Q22" s="20">
        <f>'г. Отрадный'!Q22+'м.р.Кинель-Черкасский '!Q22+'м.р. Богатовский'!Q22</f>
        <v>18</v>
      </c>
    </row>
    <row r="23" spans="1:17" ht="15.7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20">
        <f>'г. Отрадный'!P23+'м.р.Кинель-Черкасский '!P23+'м.р. Богатовский'!P23</f>
        <v>26</v>
      </c>
      <c r="Q23" s="20">
        <f>'г. Отрадный'!Q23+'м.р.Кинель-Черкасский '!Q23+'м.р. Богатовский'!Q23</f>
        <v>26</v>
      </c>
    </row>
    <row r="24" spans="1:17" ht="15.7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20">
        <f>'г. Отрадный'!P24+'м.р.Кинель-Черкасский '!P24+'м.р. Богатовский'!P24</f>
        <v>22</v>
      </c>
      <c r="Q24" s="20">
        <f>'г. Отрадный'!Q24+'м.р.Кинель-Черкасский '!Q24+'м.р. Богатовский'!Q24</f>
        <v>22</v>
      </c>
    </row>
    <row r="25" spans="1:17" ht="15.7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20">
        <f>'г. Отрадный'!P25+'м.р.Кинель-Черкасский '!P25+'м.р. Богатовский'!P25</f>
        <v>29</v>
      </c>
      <c r="Q25" s="20">
        <f>'г. Отрадный'!Q25+'м.р.Кинель-Черкасский '!Q25+'м.р. Богатовский'!Q25</f>
        <v>29</v>
      </c>
    </row>
    <row r="26" spans="1:17" ht="15.7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20">
        <f>'г. Отрадный'!P26+'м.р.Кинель-Черкасский '!P26+'м.р. Богатовский'!P26</f>
        <v>29</v>
      </c>
      <c r="Q26" s="20">
        <f>'г. Отрадный'!Q26+'м.р.Кинель-Черкасский '!Q26+'м.р. Богатовский'!Q26</f>
        <v>29</v>
      </c>
    </row>
    <row r="27" spans="1:17" ht="15.7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20">
        <f>'г. Отрадный'!P27+'м.р.Кинель-Черкасский '!P27+'м.р. Богатовский'!P27</f>
        <v>0</v>
      </c>
      <c r="Q27" s="20">
        <f>'г. Отрадный'!Q27+'м.р.Кинель-Черкасский '!Q27+'м.р. Богатовский'!Q27</f>
        <v>0</v>
      </c>
    </row>
    <row r="28" spans="1:17" ht="15.7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20">
        <f>'г. Отрадный'!P28+'м.р.Кинель-Черкасский '!P28+'м.р. Богатовский'!P28</f>
        <v>30</v>
      </c>
      <c r="Q28" s="20">
        <f>'г. Отрадный'!Q28+'м.р.Кинель-Черкасский '!Q28+'м.р. Богатовский'!Q28</f>
        <v>30</v>
      </c>
    </row>
    <row r="29" spans="1:17" ht="15.7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20">
        <f>'г. Отрадный'!P29+'м.р.Кинель-Черкасский '!P29+'м.р. Богатовский'!P29</f>
        <v>6</v>
      </c>
      <c r="Q29" s="20">
        <f>'г. Отрадный'!Q29+'м.р.Кинель-Черкасский '!Q29+'м.р. Богатовский'!Q29</f>
        <v>0</v>
      </c>
    </row>
    <row r="30" spans="1:17" ht="38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20">
        <f>'г. Отрадный'!P30+'м.р.Кинель-Черкасский '!P30+'м.р. Богатовский'!P30</f>
        <v>30</v>
      </c>
      <c r="Q30" s="21"/>
    </row>
    <row r="31" spans="1:17" ht="15.7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20">
        <f>'г. Отрадный'!P31+'м.р.Кинель-Черкасский '!P31+'м.р. Богатовский'!P31</f>
        <v>0</v>
      </c>
      <c r="Q31" s="20">
        <f>'г. Отрадный'!Q31+'м.р.Кинель-Черкасский '!Q31+'м.р. Богатовский'!Q31</f>
        <v>0</v>
      </c>
    </row>
    <row r="32" spans="1:17" ht="15.7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20">
        <f>'г. Отрадный'!P32+'м.р.Кинель-Черкасский '!P32+'м.р. Богатовский'!P32</f>
        <v>30</v>
      </c>
      <c r="Q32" s="22"/>
    </row>
    <row r="33" spans="1:17" ht="15.7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20">
        <f>'г. Отрадный'!P33+'м.р.Кинель-Черкасский '!P33+'м.р. Богатовский'!P33</f>
        <v>10</v>
      </c>
      <c r="Q33" s="20">
        <f>'г. Отрадный'!Q33+'м.р.Кинель-Черкасский '!Q33+'м.р. Богатовский'!Q33</f>
        <v>3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Z28" sqref="Z28"/>
    </sheetView>
  </sheetViews>
  <sheetFormatPr defaultColWidth="9.140625" defaultRowHeight="12.75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5.1" customHeight="1">
      <c r="A16" s="34" t="s">
        <v>10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</row>
    <row r="17" spans="1:17" hidden="1">
      <c r="A17" s="35"/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>
      <c r="A19" s="32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32" t="s">
        <v>1</v>
      </c>
      <c r="P19" s="36" t="s">
        <v>14</v>
      </c>
      <c r="Q19" s="36" t="s">
        <v>15</v>
      </c>
    </row>
    <row r="20" spans="1:17" ht="39.75" customHeight="1">
      <c r="A20" s="33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33"/>
      <c r="P20" s="36"/>
      <c r="Q20" s="36"/>
    </row>
    <row r="21" spans="1:17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23">
        <v>6</v>
      </c>
      <c r="Q22" s="24">
        <v>6</v>
      </c>
    </row>
    <row r="23" spans="1:17" ht="1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25">
        <v>6</v>
      </c>
      <c r="Q23" s="26">
        <v>6</v>
      </c>
    </row>
    <row r="24" spans="1:17" ht="1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25">
        <v>6</v>
      </c>
      <c r="Q24" s="26">
        <v>6</v>
      </c>
    </row>
    <row r="25" spans="1:17" ht="1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25">
        <v>6</v>
      </c>
      <c r="Q25" s="26">
        <v>6</v>
      </c>
    </row>
    <row r="26" spans="1:17" ht="1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25">
        <v>6</v>
      </c>
      <c r="Q26" s="26">
        <v>6</v>
      </c>
    </row>
    <row r="27" spans="1:17" ht="1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25">
        <v>0</v>
      </c>
      <c r="Q27" s="26">
        <v>0</v>
      </c>
    </row>
    <row r="28" spans="1:17" ht="1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25">
        <v>7</v>
      </c>
      <c r="Q28" s="26">
        <v>7</v>
      </c>
    </row>
    <row r="29" spans="1:17" ht="1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25">
        <v>5</v>
      </c>
      <c r="Q29" s="26">
        <v>0</v>
      </c>
    </row>
    <row r="30" spans="1:17" ht="38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25">
        <v>7</v>
      </c>
      <c r="Q30" s="27"/>
    </row>
    <row r="31" spans="1:17" ht="1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25">
        <v>0</v>
      </c>
      <c r="Q31" s="26">
        <v>0</v>
      </c>
    </row>
    <row r="32" spans="1:17" ht="1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25">
        <v>7</v>
      </c>
      <c r="Q32" s="28"/>
    </row>
    <row r="33" spans="1:17" ht="1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25">
        <v>3</v>
      </c>
      <c r="Q33" s="26">
        <v>0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T22" sqref="T22"/>
    </sheetView>
  </sheetViews>
  <sheetFormatPr defaultColWidth="9.140625" defaultRowHeight="12.75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5.1" customHeight="1">
      <c r="A16" s="34" t="s">
        <v>10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</row>
    <row r="17" spans="1:17" hidden="1">
      <c r="A17" s="35"/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>
      <c r="A19" s="32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32" t="s">
        <v>1</v>
      </c>
      <c r="P19" s="36" t="s">
        <v>14</v>
      </c>
      <c r="Q19" s="36" t="s">
        <v>15</v>
      </c>
    </row>
    <row r="20" spans="1:17" ht="39.75" customHeight="1">
      <c r="A20" s="33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33"/>
      <c r="P20" s="36"/>
      <c r="Q20" s="36"/>
    </row>
    <row r="21" spans="1:17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23">
        <v>9</v>
      </c>
      <c r="Q22" s="24">
        <v>9</v>
      </c>
    </row>
    <row r="23" spans="1:17" ht="1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25">
        <v>12</v>
      </c>
      <c r="Q23" s="26">
        <v>12</v>
      </c>
    </row>
    <row r="24" spans="1:17" ht="1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25">
        <v>9</v>
      </c>
      <c r="Q24" s="26">
        <v>9</v>
      </c>
    </row>
    <row r="25" spans="1:17" ht="1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25">
        <v>13</v>
      </c>
      <c r="Q25" s="26">
        <v>13</v>
      </c>
    </row>
    <row r="26" spans="1:17" ht="1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25">
        <v>13</v>
      </c>
      <c r="Q26" s="26">
        <v>13</v>
      </c>
    </row>
    <row r="27" spans="1:17" ht="1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29">
        <v>0</v>
      </c>
      <c r="Q27" s="30">
        <v>0</v>
      </c>
    </row>
    <row r="28" spans="1:17" ht="1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25">
        <v>13</v>
      </c>
      <c r="Q28" s="26">
        <v>13</v>
      </c>
    </row>
    <row r="29" spans="1:17" ht="1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25">
        <v>1</v>
      </c>
      <c r="Q29" s="26"/>
    </row>
    <row r="30" spans="1:17" ht="38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25">
        <v>13</v>
      </c>
      <c r="Q30" s="27"/>
    </row>
    <row r="31" spans="1:17" ht="1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25">
        <v>0</v>
      </c>
      <c r="Q31" s="26">
        <v>0</v>
      </c>
    </row>
    <row r="32" spans="1:17" ht="1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25">
        <v>13</v>
      </c>
      <c r="Q32" s="28"/>
    </row>
    <row r="33" spans="1:17" ht="1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25">
        <v>4</v>
      </c>
      <c r="Q33" s="26">
        <v>3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P22" sqref="P22:Q33"/>
    </sheetView>
  </sheetViews>
  <sheetFormatPr defaultColWidth="9.140625" defaultRowHeight="12.75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5.1" customHeight="1">
      <c r="A16" s="34" t="s">
        <v>10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</row>
    <row r="17" spans="1:17" hidden="1">
      <c r="A17" s="35"/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>
      <c r="A19" s="32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32" t="s">
        <v>1</v>
      </c>
      <c r="P19" s="36" t="s">
        <v>14</v>
      </c>
      <c r="Q19" s="36" t="s">
        <v>15</v>
      </c>
    </row>
    <row r="20" spans="1:17" ht="39.75" customHeight="1">
      <c r="A20" s="33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33"/>
      <c r="P20" s="36"/>
      <c r="Q20" s="36"/>
    </row>
    <row r="21" spans="1:17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23">
        <v>3</v>
      </c>
      <c r="Q22" s="24">
        <v>3</v>
      </c>
    </row>
    <row r="23" spans="1:17" ht="1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25">
        <v>8</v>
      </c>
      <c r="Q23" s="26">
        <v>8</v>
      </c>
    </row>
    <row r="24" spans="1:17" ht="1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25">
        <v>7</v>
      </c>
      <c r="Q24" s="26">
        <v>7</v>
      </c>
    </row>
    <row r="25" spans="1:17" ht="1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25">
        <v>10</v>
      </c>
      <c r="Q25" s="26">
        <v>10</v>
      </c>
    </row>
    <row r="26" spans="1:17" ht="1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25">
        <v>10</v>
      </c>
      <c r="Q26" s="26">
        <v>10</v>
      </c>
    </row>
    <row r="27" spans="1:17" ht="1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25">
        <v>0</v>
      </c>
      <c r="Q27" s="26">
        <v>0</v>
      </c>
    </row>
    <row r="28" spans="1:17" ht="1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25">
        <v>10</v>
      </c>
      <c r="Q28" s="26">
        <v>10</v>
      </c>
    </row>
    <row r="29" spans="1:17" ht="1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25">
        <v>0</v>
      </c>
      <c r="Q29" s="26">
        <v>0</v>
      </c>
    </row>
    <row r="30" spans="1:17" ht="38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25">
        <v>10</v>
      </c>
      <c r="Q30" s="27"/>
    </row>
    <row r="31" spans="1:17" ht="1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25">
        <v>0</v>
      </c>
      <c r="Q31" s="26">
        <v>0</v>
      </c>
    </row>
    <row r="32" spans="1:17" ht="1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25">
        <v>10</v>
      </c>
      <c r="Q32" s="28"/>
    </row>
    <row r="33" spans="1:17" ht="1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25">
        <v>3</v>
      </c>
      <c r="Q33" s="26">
        <v>0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33"/>
  <sheetViews>
    <sheetView showGridLines="0" topLeftCell="A16" workbookViewId="0">
      <selection activeCell="X34" sqref="X34"/>
    </sheetView>
  </sheetViews>
  <sheetFormatPr defaultColWidth="9.140625" defaultRowHeight="12.75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5.1" customHeight="1">
      <c r="A16" s="34" t="s">
        <v>10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</row>
    <row r="17" spans="1:17" hidden="1">
      <c r="A17" s="35"/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>
      <c r="A19" s="32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32" t="s">
        <v>1</v>
      </c>
      <c r="P19" s="36" t="s">
        <v>14</v>
      </c>
      <c r="Q19" s="36" t="s">
        <v>15</v>
      </c>
    </row>
    <row r="20" spans="1:17" ht="39.75" customHeight="1">
      <c r="A20" s="33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33"/>
      <c r="P20" s="36"/>
      <c r="Q20" s="36"/>
    </row>
    <row r="21" spans="1:17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20">
        <f>'м.р. Сергиевский'!P22+'м.р. Челно-Вершинский'!P22+'м.р. Шенталинский'!P22</f>
        <v>36</v>
      </c>
      <c r="Q22" s="20">
        <f>'м.р. Сергиевский'!Q22+'м.р. Челно-Вершинский'!Q22+'м.р. Шенталинский'!Q22</f>
        <v>36</v>
      </c>
    </row>
    <row r="23" spans="1:17" ht="15.7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20">
        <f>'м.р. Сергиевский'!P23+'м.р. Челно-Вершинский'!P23+'м.р. Шенталинский'!P23</f>
        <v>36</v>
      </c>
      <c r="Q23" s="20">
        <f>'м.р. Сергиевский'!Q23+'м.р. Челно-Вершинский'!Q23+'м.р. Шенталинский'!Q23</f>
        <v>36</v>
      </c>
    </row>
    <row r="24" spans="1:17" ht="15.7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20">
        <f>'м.р. Сергиевский'!P24+'м.р. Челно-Вершинский'!P24+'м.р. Шенталинский'!P24</f>
        <v>35</v>
      </c>
      <c r="Q24" s="20">
        <f>'м.р. Сергиевский'!Q24+'м.р. Челно-Вершинский'!Q24+'м.р. Шенталинский'!Q24</f>
        <v>35</v>
      </c>
    </row>
    <row r="25" spans="1:17" ht="15.7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20">
        <f>'м.р. Сергиевский'!P25+'м.р. Челно-Вершинский'!P25+'м.р. Шенталинский'!P25</f>
        <v>36</v>
      </c>
      <c r="Q25" s="20">
        <f>'м.р. Сергиевский'!Q25+'м.р. Челно-Вершинский'!Q25+'м.р. Шенталинский'!Q25</f>
        <v>36</v>
      </c>
    </row>
    <row r="26" spans="1:17" ht="15.7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20">
        <f>'м.р. Сергиевский'!P26+'м.р. Челно-Вершинский'!P26+'м.р. Шенталинский'!P26</f>
        <v>34</v>
      </c>
      <c r="Q26" s="20">
        <f>'м.р. Сергиевский'!Q26+'м.р. Челно-Вершинский'!Q26+'м.р. Шенталинский'!Q26</f>
        <v>34</v>
      </c>
    </row>
    <row r="27" spans="1:17" ht="15.7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20">
        <f>'м.р. Сергиевский'!P27+'м.р. Челно-Вершинский'!P27+'м.р. Шенталинский'!P27</f>
        <v>3</v>
      </c>
      <c r="Q27" s="20">
        <f>'м.р. Сергиевский'!Q27+'м.р. Челно-Вершинский'!Q27+'м.р. Шенталинский'!Q27</f>
        <v>3</v>
      </c>
    </row>
    <row r="28" spans="1:17" ht="15.7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20">
        <f>'м.р. Сергиевский'!P28+'м.р. Челно-Вершинский'!P28+'м.р. Шенталинский'!P28</f>
        <v>36</v>
      </c>
      <c r="Q28" s="20">
        <f>'м.р. Сергиевский'!Q28+'м.р. Челно-Вершинский'!Q28+'м.р. Шенталинский'!Q28</f>
        <v>36</v>
      </c>
    </row>
    <row r="29" spans="1:17" ht="15.7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20">
        <f>'м.р. Сергиевский'!P29+'м.р. Челно-Вершинский'!P29+'м.р. Шенталинский'!P29</f>
        <v>9</v>
      </c>
      <c r="Q29" s="20">
        <f>'м.р. Сергиевский'!Q29+'м.р. Челно-Вершинский'!Q29+'м.р. Шенталинский'!Q29</f>
        <v>6</v>
      </c>
    </row>
    <row r="30" spans="1:17" ht="38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20">
        <f>'м.р. Сергиевский'!P30+'м.р. Челно-Вершинский'!P30+'м.р. Шенталинский'!P30</f>
        <v>36</v>
      </c>
      <c r="Q30" s="21"/>
    </row>
    <row r="31" spans="1:17" ht="15.7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20">
        <f>'м.р. Сергиевский'!P31+'м.р. Челно-Вершинский'!P31+'м.р. Шенталинский'!P31</f>
        <v>0</v>
      </c>
      <c r="Q31" s="20">
        <f>'м.р. Сергиевский'!Q31+'м.р. Челно-Вершинский'!Q31+'м.р. Шенталинский'!Q31</f>
        <v>0</v>
      </c>
    </row>
    <row r="32" spans="1:17" ht="15.7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20">
        <f>'м.р. Сергиевский'!P32+'м.р. Челно-Вершинский'!P32+'м.р. Шенталинский'!P32</f>
        <v>36</v>
      </c>
      <c r="Q32" s="22"/>
    </row>
    <row r="33" spans="1:17" ht="15.7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20">
        <f>'м.р. Сергиевский'!P33+'м.р. Челно-Вершинский'!P33+'м.р. Шенталинский'!P33</f>
        <v>32</v>
      </c>
      <c r="Q33" s="20">
        <f>'м.р. Сергиевский'!Q33+'м.р. Челно-Вершинский'!Q33+'м.р. Шенталинский'!Q33</f>
        <v>30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AA45" sqref="AA45"/>
    </sheetView>
  </sheetViews>
  <sheetFormatPr defaultColWidth="9.140625" defaultRowHeight="12.75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5.1" customHeight="1">
      <c r="A16" s="34" t="s">
        <v>10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</row>
    <row r="17" spans="1:17" hidden="1">
      <c r="A17" s="35"/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>
      <c r="A19" s="32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32" t="s">
        <v>1</v>
      </c>
      <c r="P19" s="36" t="s">
        <v>14</v>
      </c>
      <c r="Q19" s="36" t="s">
        <v>15</v>
      </c>
    </row>
    <row r="20" spans="1:17" ht="39.75" customHeight="1">
      <c r="A20" s="33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33"/>
      <c r="P20" s="36"/>
      <c r="Q20" s="36"/>
    </row>
    <row r="21" spans="1:17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15</v>
      </c>
      <c r="Q22" s="15">
        <v>15</v>
      </c>
    </row>
    <row r="23" spans="1:17" ht="15.7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15</v>
      </c>
      <c r="Q23" s="15">
        <v>15</v>
      </c>
    </row>
    <row r="24" spans="1:17" ht="15.7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14</v>
      </c>
      <c r="Q24" s="15">
        <v>14</v>
      </c>
    </row>
    <row r="25" spans="1:17" ht="15.7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15</v>
      </c>
      <c r="Q25" s="15">
        <v>15</v>
      </c>
    </row>
    <row r="26" spans="1:17" ht="15.7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15</v>
      </c>
      <c r="Q26" s="15">
        <v>15</v>
      </c>
    </row>
    <row r="27" spans="1:17" ht="15.7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3</v>
      </c>
      <c r="Q27" s="15">
        <v>3</v>
      </c>
    </row>
    <row r="28" spans="1:17" ht="15.7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15</v>
      </c>
      <c r="Q28" s="15">
        <v>15</v>
      </c>
    </row>
    <row r="29" spans="1:17" ht="15.7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5</v>
      </c>
      <c r="Q29" s="15">
        <v>3</v>
      </c>
    </row>
    <row r="30" spans="1:17" ht="38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15</v>
      </c>
      <c r="Q30" s="14"/>
    </row>
    <row r="31" spans="1:17" ht="15.7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0</v>
      </c>
      <c r="Q31" s="15"/>
    </row>
    <row r="32" spans="1:17" ht="15.7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15</v>
      </c>
      <c r="Q32" s="16"/>
    </row>
    <row r="33" spans="1:17" ht="15.7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12</v>
      </c>
      <c r="Q33" s="15">
        <v>11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P22" sqref="P22:Q33"/>
    </sheetView>
  </sheetViews>
  <sheetFormatPr defaultColWidth="9.140625" defaultRowHeight="12.75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5.1" customHeight="1">
      <c r="A16" s="34" t="s">
        <v>10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</row>
    <row r="17" spans="1:17" hidden="1">
      <c r="A17" s="35"/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>
      <c r="A19" s="32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32" t="s">
        <v>1</v>
      </c>
      <c r="P19" s="36" t="s">
        <v>14</v>
      </c>
      <c r="Q19" s="36" t="s">
        <v>15</v>
      </c>
    </row>
    <row r="20" spans="1:17" ht="39.75" customHeight="1">
      <c r="A20" s="33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33"/>
      <c r="P20" s="36"/>
      <c r="Q20" s="36"/>
    </row>
    <row r="21" spans="1:17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9</v>
      </c>
      <c r="Q22" s="15">
        <v>9</v>
      </c>
    </row>
    <row r="23" spans="1:17" ht="15.7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9</v>
      </c>
      <c r="Q23" s="15">
        <v>9</v>
      </c>
    </row>
    <row r="24" spans="1:17" ht="15.7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9</v>
      </c>
      <c r="Q24" s="15">
        <v>9</v>
      </c>
    </row>
    <row r="25" spans="1:17" ht="15.7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9</v>
      </c>
      <c r="Q25" s="15">
        <v>9</v>
      </c>
    </row>
    <row r="26" spans="1:17" ht="15.7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7</v>
      </c>
      <c r="Q26" s="15">
        <v>7</v>
      </c>
    </row>
    <row r="27" spans="1:17" ht="15.7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0</v>
      </c>
      <c r="Q27" s="15">
        <v>0</v>
      </c>
    </row>
    <row r="28" spans="1:17" ht="15.7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9</v>
      </c>
      <c r="Q28" s="15">
        <v>9</v>
      </c>
    </row>
    <row r="29" spans="1:17" ht="15.7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4</v>
      </c>
      <c r="Q29" s="15">
        <v>3</v>
      </c>
    </row>
    <row r="30" spans="1:17" ht="38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9</v>
      </c>
      <c r="Q30" s="14"/>
    </row>
    <row r="31" spans="1:17" ht="15.7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0</v>
      </c>
      <c r="Q31" s="15">
        <v>0</v>
      </c>
    </row>
    <row r="32" spans="1:17" ht="15.7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9</v>
      </c>
      <c r="Q32" s="16"/>
    </row>
    <row r="33" spans="1:17" ht="15.7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8</v>
      </c>
      <c r="Q33" s="15">
        <v>7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P22" sqref="P22:Q33"/>
    </sheetView>
  </sheetViews>
  <sheetFormatPr defaultColWidth="9.140625" defaultRowHeight="12.75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5.1" customHeight="1">
      <c r="A16" s="34" t="s">
        <v>10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</row>
    <row r="17" spans="1:17" hidden="1">
      <c r="A17" s="35"/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>
      <c r="A19" s="32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32" t="s">
        <v>1</v>
      </c>
      <c r="P19" s="36" t="s">
        <v>14</v>
      </c>
      <c r="Q19" s="36" t="s">
        <v>15</v>
      </c>
    </row>
    <row r="20" spans="1:17" ht="39.75" customHeight="1">
      <c r="A20" s="33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33"/>
      <c r="P20" s="36"/>
      <c r="Q20" s="36"/>
    </row>
    <row r="21" spans="1:17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12</v>
      </c>
      <c r="Q22" s="15">
        <v>12</v>
      </c>
    </row>
    <row r="23" spans="1:17" ht="15.7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12</v>
      </c>
      <c r="Q23" s="15">
        <v>12</v>
      </c>
    </row>
    <row r="24" spans="1:17" ht="15.7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12</v>
      </c>
      <c r="Q24" s="15">
        <v>12</v>
      </c>
    </row>
    <row r="25" spans="1:17" ht="15.7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12</v>
      </c>
      <c r="Q25" s="15">
        <v>12</v>
      </c>
    </row>
    <row r="26" spans="1:17" ht="15.7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12</v>
      </c>
      <c r="Q26" s="15">
        <v>12</v>
      </c>
    </row>
    <row r="27" spans="1:17" ht="15.7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0</v>
      </c>
      <c r="Q27" s="15">
        <v>0</v>
      </c>
    </row>
    <row r="28" spans="1:17" ht="15.7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12</v>
      </c>
      <c r="Q28" s="15">
        <v>12</v>
      </c>
    </row>
    <row r="29" spans="1:17" ht="15.7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0</v>
      </c>
      <c r="Q29" s="15">
        <v>0</v>
      </c>
    </row>
    <row r="30" spans="1:17" ht="38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12</v>
      </c>
      <c r="Q30" s="14"/>
    </row>
    <row r="31" spans="1:17" ht="15.7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0</v>
      </c>
      <c r="Q31" s="15">
        <v>0</v>
      </c>
    </row>
    <row r="32" spans="1:17" ht="15.7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12</v>
      </c>
      <c r="Q32" s="16"/>
    </row>
    <row r="33" spans="1:17" ht="15.7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12</v>
      </c>
      <c r="Q33" s="15">
        <v>12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33"/>
  <sheetViews>
    <sheetView showGridLines="0" topLeftCell="A16" workbookViewId="0">
      <selection activeCell="V42" sqref="V42"/>
    </sheetView>
  </sheetViews>
  <sheetFormatPr defaultColWidth="9.140625" defaultRowHeight="12.75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5.1" customHeight="1">
      <c r="A16" s="34" t="s">
        <v>10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</row>
    <row r="17" spans="1:17" hidden="1">
      <c r="A17" s="35"/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>
      <c r="A19" s="32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32" t="s">
        <v>1</v>
      </c>
      <c r="P19" s="36" t="s">
        <v>14</v>
      </c>
      <c r="Q19" s="36" t="s">
        <v>15</v>
      </c>
    </row>
    <row r="20" spans="1:17" ht="39.75" customHeight="1">
      <c r="A20" s="33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33"/>
      <c r="P20" s="36"/>
      <c r="Q20" s="36"/>
    </row>
    <row r="21" spans="1:17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20">
        <f>'м.р. Исаклинский'!P22+'м.р. Камышлинский'!P22+'м.р. Клявлинский'!P22+'м.р. Похвистневский'!P22+'г. Похвистнево'!P22</f>
        <v>33</v>
      </c>
      <c r="Q22" s="20">
        <f>'м.р. Исаклинский'!Q22+'м.р. Камышлинский'!Q22+'м.р. Клявлинский'!Q22+'м.р. Похвистневский'!Q22+'г. Похвистнево'!Q22</f>
        <v>32</v>
      </c>
    </row>
    <row r="23" spans="1:17" ht="15.7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20">
        <f>'м.р. Исаклинский'!P23+'м.р. Камышлинский'!P23+'м.р. Клявлинский'!P23+'м.р. Похвистневский'!P23+'г. Похвистнево'!P23</f>
        <v>27</v>
      </c>
      <c r="Q23" s="20">
        <f>'м.р. Исаклинский'!Q23+'м.р. Камышлинский'!Q23+'м.р. Клявлинский'!Q23+'м.р. Похвистневский'!Q23+'г. Похвистнево'!Q23</f>
        <v>26</v>
      </c>
    </row>
    <row r="24" spans="1:17" ht="15.7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20">
        <f>'м.р. Исаклинский'!P24+'м.р. Камышлинский'!P24+'м.р. Клявлинский'!P24+'м.р. Похвистневский'!P24+'г. Похвистнево'!P24</f>
        <v>26</v>
      </c>
      <c r="Q24" s="20">
        <f>'м.р. Исаклинский'!Q24+'м.р. Камышлинский'!Q24+'м.р. Клявлинский'!Q24+'м.р. Похвистневский'!Q24+'г. Похвистнево'!Q24</f>
        <v>25</v>
      </c>
    </row>
    <row r="25" spans="1:17" ht="15.7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20">
        <f>'м.р. Исаклинский'!P25+'м.р. Камышлинский'!P25+'м.р. Клявлинский'!P25+'м.р. Похвистневский'!P25+'г. Похвистнево'!P25</f>
        <v>32</v>
      </c>
      <c r="Q25" s="20">
        <f>'м.р. Исаклинский'!Q25+'м.р. Камышлинский'!Q25+'м.р. Клявлинский'!Q25+'м.р. Похвистневский'!Q25+'г. Похвистнево'!Q25</f>
        <v>31</v>
      </c>
    </row>
    <row r="26" spans="1:17" ht="15.7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20">
        <f>'м.р. Исаклинский'!P26+'м.р. Камышлинский'!P26+'м.р. Клявлинский'!P26+'м.р. Похвистневский'!P26+'г. Похвистнево'!P26</f>
        <v>38</v>
      </c>
      <c r="Q26" s="20">
        <f>'м.р. Исаклинский'!Q26+'м.р. Камышлинский'!Q26+'м.р. Клявлинский'!Q26+'м.р. Похвистневский'!Q26+'г. Похвистнево'!Q26</f>
        <v>37</v>
      </c>
    </row>
    <row r="27" spans="1:17" ht="15.7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20">
        <f>'м.р. Исаклинский'!P27+'м.р. Камышлинский'!P27+'м.р. Клявлинский'!P27+'м.р. Похвистневский'!P27+'г. Похвистнево'!P27</f>
        <v>16</v>
      </c>
      <c r="Q27" s="20">
        <f>'м.р. Исаклинский'!Q27+'м.р. Камышлинский'!Q27+'м.р. Клявлинский'!Q27+'м.р. Похвистневский'!Q27+'г. Похвистнево'!Q27</f>
        <v>15</v>
      </c>
    </row>
    <row r="28" spans="1:17" ht="15.7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20">
        <f>'м.р. Исаклинский'!P28+'м.р. Камышлинский'!P28+'м.р. Клявлинский'!P28+'м.р. Похвистневский'!P28+'г. Похвистнево'!P28</f>
        <v>38</v>
      </c>
      <c r="Q28" s="20">
        <f>'м.р. Исаклинский'!Q28+'м.р. Камышлинский'!Q28+'м.р. Клявлинский'!Q28+'м.р. Похвистневский'!Q28+'г. Похвистнево'!Q28</f>
        <v>37</v>
      </c>
    </row>
    <row r="29" spans="1:17" ht="15.7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20">
        <f>'м.р. Исаклинский'!P29+'м.р. Камышлинский'!P29+'м.р. Клявлинский'!P29+'м.р. Похвистневский'!P29+'г. Похвистнево'!P29</f>
        <v>6</v>
      </c>
      <c r="Q29" s="20">
        <f>'м.р. Исаклинский'!Q29+'м.р. Камышлинский'!Q29+'м.р. Клявлинский'!Q29+'м.р. Похвистневский'!Q29+'г. Похвистнево'!Q29</f>
        <v>5</v>
      </c>
    </row>
    <row r="30" spans="1:17" ht="38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20">
        <f>'м.р. Исаклинский'!P30+'м.р. Камышлинский'!P30+'м.р. Клявлинский'!P30+'м.р. Похвистневский'!P30+'г. Похвистнево'!P30</f>
        <v>38</v>
      </c>
      <c r="Q30" s="21"/>
    </row>
    <row r="31" spans="1:17" ht="15.7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20">
        <f>'м.р. Исаклинский'!P31+'м.р. Камышлинский'!P31+'м.р. Клявлинский'!P31+'м.р. Похвистневский'!P31+'г. Похвистнево'!P31</f>
        <v>0</v>
      </c>
      <c r="Q31" s="20">
        <f>'м.р. Исаклинский'!Q31+'м.р. Камышлинский'!Q31+'м.р. Клявлинский'!Q31+'м.р. Похвистневский'!Q31+'г. Похвистнево'!Q31</f>
        <v>0</v>
      </c>
    </row>
    <row r="32" spans="1:17" ht="15.7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20">
        <f>'м.р. Исаклинский'!P32+'м.р. Камышлинский'!P32+'м.р. Клявлинский'!P32+'м.р. Похвистневский'!P32+'г. Похвистнево'!P32</f>
        <v>38</v>
      </c>
      <c r="Q32" s="22"/>
    </row>
    <row r="33" spans="1:17" ht="15.7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20">
        <f>'м.р. Исаклинский'!P33+'м.р. Камышлинский'!P33+'м.р. Клявлинский'!P33+'м.р. Похвистневский'!P33+'г. Похвистнево'!P33</f>
        <v>17</v>
      </c>
      <c r="Q33" s="20">
        <f>'м.р. Исаклинский'!Q33+'м.р. Камышлинский'!Q33+'м.р. Клявлинский'!Q33+'м.р. Похвистневский'!Q33+'г. Похвистнево'!Q33</f>
        <v>12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P22" sqref="P22:Q33"/>
    </sheetView>
  </sheetViews>
  <sheetFormatPr defaultColWidth="9.140625" defaultRowHeight="12.75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5.1" customHeight="1">
      <c r="A16" s="34" t="s">
        <v>10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</row>
    <row r="17" spans="1:17" hidden="1">
      <c r="A17" s="35"/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>
      <c r="A19" s="32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32" t="s">
        <v>1</v>
      </c>
      <c r="P19" s="36" t="s">
        <v>14</v>
      </c>
      <c r="Q19" s="36" t="s">
        <v>15</v>
      </c>
    </row>
    <row r="20" spans="1:17" ht="39.75" customHeight="1">
      <c r="A20" s="33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33"/>
      <c r="P20" s="36"/>
      <c r="Q20" s="36"/>
    </row>
    <row r="21" spans="1:17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5</v>
      </c>
      <c r="Q22" s="15">
        <v>5</v>
      </c>
    </row>
    <row r="23" spans="1:17" ht="15.7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5</v>
      </c>
      <c r="Q23" s="15">
        <v>5</v>
      </c>
    </row>
    <row r="24" spans="1:17" ht="15.7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4</v>
      </c>
      <c r="Q24" s="15">
        <v>4</v>
      </c>
    </row>
    <row r="25" spans="1:17" ht="15.7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5</v>
      </c>
      <c r="Q25" s="15">
        <v>5</v>
      </c>
    </row>
    <row r="26" spans="1:17" ht="15.7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6</v>
      </c>
      <c r="Q26" s="15">
        <v>6</v>
      </c>
    </row>
    <row r="27" spans="1:17" ht="15.7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4</v>
      </c>
      <c r="Q27" s="15">
        <v>4</v>
      </c>
    </row>
    <row r="28" spans="1:17" ht="15.7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6</v>
      </c>
      <c r="Q28" s="15">
        <v>6</v>
      </c>
    </row>
    <row r="29" spans="1:17" ht="15.7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0</v>
      </c>
      <c r="Q29" s="15">
        <v>0</v>
      </c>
    </row>
    <row r="30" spans="1:17" ht="38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6</v>
      </c>
      <c r="Q30" s="14"/>
    </row>
    <row r="31" spans="1:17" ht="15.7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0</v>
      </c>
      <c r="Q31" s="15">
        <v>0</v>
      </c>
    </row>
    <row r="32" spans="1:17" ht="15.7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6</v>
      </c>
      <c r="Q32" s="16"/>
    </row>
    <row r="33" spans="1:17" ht="15.7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3</v>
      </c>
      <c r="Q33" s="15">
        <v>3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34"/>
  <sheetViews>
    <sheetView showGridLines="0" topLeftCell="A16" workbookViewId="0">
      <selection activeCell="U33" sqref="U33"/>
    </sheetView>
  </sheetViews>
  <sheetFormatPr defaultColWidth="9.140625" defaultRowHeight="12.75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5.1" customHeight="1">
      <c r="A16" s="34" t="s">
        <v>10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</row>
    <row r="17" spans="1:17" hidden="1">
      <c r="A17" s="35"/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8"/>
      <c r="Q18" s="18"/>
    </row>
    <row r="19" spans="1:17">
      <c r="A19" s="18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8"/>
      <c r="P19" s="18"/>
      <c r="Q19" s="19"/>
    </row>
    <row r="20" spans="1:17" ht="20.100000000000001" customHeight="1">
      <c r="A20" s="32" t="s">
        <v>0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32" t="s">
        <v>1</v>
      </c>
      <c r="P20" s="36" t="s">
        <v>14</v>
      </c>
      <c r="Q20" s="36" t="s">
        <v>15</v>
      </c>
    </row>
    <row r="21" spans="1:17" ht="39.75" customHeight="1">
      <c r="A21" s="33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33"/>
      <c r="P21" s="36"/>
      <c r="Q21" s="36"/>
    </row>
    <row r="22" spans="1:17">
      <c r="A22" s="11">
        <v>1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>
        <v>2</v>
      </c>
      <c r="P22" s="11">
        <v>3</v>
      </c>
      <c r="Q22" s="11">
        <v>4</v>
      </c>
    </row>
    <row r="23" spans="1:17" ht="15.75">
      <c r="A23" s="10" t="s">
        <v>2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1</v>
      </c>
      <c r="P23" s="20">
        <f>'г.о. Кинель'!P22+'м.р. Кинельский'!P22</f>
        <v>24</v>
      </c>
      <c r="Q23" s="20">
        <f>'г.о. Кинель'!Q22+'м.р. Кинельский'!Q22</f>
        <v>24</v>
      </c>
    </row>
    <row r="24" spans="1:17" ht="15.75">
      <c r="A24" s="10" t="s">
        <v>3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2</v>
      </c>
      <c r="P24" s="20">
        <f>'г.о. Кинель'!P23+'м.р. Кинельский'!P23</f>
        <v>16</v>
      </c>
      <c r="Q24" s="20">
        <f>'г.о. Кинель'!Q23+'м.р. Кинельский'!Q23</f>
        <v>16</v>
      </c>
    </row>
    <row r="25" spans="1:17" ht="15.75">
      <c r="A25" s="10" t="s">
        <v>4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3</v>
      </c>
      <c r="P25" s="20">
        <f>'г.о. Кинель'!P24+'м.р. Кинельский'!P24</f>
        <v>14</v>
      </c>
      <c r="Q25" s="20">
        <f>'г.о. Кинель'!Q24+'м.р. Кинельский'!Q24</f>
        <v>14</v>
      </c>
    </row>
    <row r="26" spans="1:17" ht="15.75">
      <c r="A26" s="10" t="s">
        <v>11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4</v>
      </c>
      <c r="P26" s="20">
        <f>'г.о. Кинель'!P25+'м.р. Кинельский'!P25</f>
        <v>29</v>
      </c>
      <c r="Q26" s="20">
        <f>'г.о. Кинель'!Q25+'м.р. Кинельский'!Q25</f>
        <v>29</v>
      </c>
    </row>
    <row r="27" spans="1:17" ht="15.75">
      <c r="A27" s="10" t="s">
        <v>12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5</v>
      </c>
      <c r="P27" s="20">
        <f>'г.о. Кинель'!P26+'м.р. Кинельский'!P26</f>
        <v>29</v>
      </c>
      <c r="Q27" s="20">
        <f>'г.о. Кинель'!Q26+'м.р. Кинельский'!Q26</f>
        <v>29</v>
      </c>
    </row>
    <row r="28" spans="1:17" ht="15.75">
      <c r="A28" s="10" t="s">
        <v>5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6</v>
      </c>
      <c r="P28" s="20">
        <f>'г.о. Кинель'!P27+'м.р. Кинельский'!P27</f>
        <v>11</v>
      </c>
      <c r="Q28" s="20">
        <f>'г.о. Кинель'!Q27+'м.р. Кинельский'!Q27</f>
        <v>11</v>
      </c>
    </row>
    <row r="29" spans="1:17" ht="15.75">
      <c r="A29" s="10" t="s">
        <v>6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7</v>
      </c>
      <c r="P29" s="20">
        <f>'г.о. Кинель'!P28+'м.р. Кинельский'!P28</f>
        <v>29</v>
      </c>
      <c r="Q29" s="20">
        <f>'г.о. Кинель'!Q28+'м.р. Кинельский'!Q28</f>
        <v>29</v>
      </c>
    </row>
    <row r="30" spans="1:17" ht="15.75">
      <c r="A30" s="10" t="s">
        <v>13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8</v>
      </c>
      <c r="P30" s="20">
        <f>'г.о. Кинель'!P29+'м.р. Кинельский'!P29</f>
        <v>8</v>
      </c>
      <c r="Q30" s="20">
        <f>'г.о. Кинель'!Q29+'м.р. Кинельский'!Q29</f>
        <v>0</v>
      </c>
    </row>
    <row r="31" spans="1:17" ht="38.25">
      <c r="A31" s="10" t="s">
        <v>7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9</v>
      </c>
      <c r="P31" s="20">
        <f>'г.о. Кинель'!P30+'м.р. Кинельский'!P30</f>
        <v>28</v>
      </c>
      <c r="Q31" s="21"/>
    </row>
    <row r="32" spans="1:17" ht="15.75">
      <c r="A32" s="10" t="s">
        <v>8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10</v>
      </c>
      <c r="P32" s="20">
        <f>'г.о. Кинель'!P31+'м.р. Кинельский'!P31</f>
        <v>29</v>
      </c>
      <c r="Q32" s="20">
        <f>'г.о. Кинель'!Q31+'м.р. Кинельский'!Q31</f>
        <v>0</v>
      </c>
    </row>
    <row r="33" spans="1:17" ht="15.75">
      <c r="A33" s="10" t="s">
        <v>9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11</v>
      </c>
      <c r="P33" s="20">
        <f>'г.о. Кинель'!P32+'м.р. Кинельский'!P32</f>
        <v>29</v>
      </c>
      <c r="Q33" s="22"/>
    </row>
    <row r="34" spans="1:17" ht="15.75">
      <c r="A34" s="10" t="s">
        <v>16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6">
        <v>12</v>
      </c>
      <c r="P34" s="20">
        <f>'г.о. Кинель'!P33+'м.р. Кинельский'!P33</f>
        <v>10</v>
      </c>
      <c r="Q34" s="20">
        <f>'г.о. Кинель'!Q33+'м.р. Кинельский'!Q33</f>
        <v>7</v>
      </c>
    </row>
  </sheetData>
  <sheetProtection selectLockedCells="1"/>
  <mergeCells count="6">
    <mergeCell ref="A16:Q16"/>
    <mergeCell ref="A17:Q17"/>
    <mergeCell ref="A20:A21"/>
    <mergeCell ref="O20:O21"/>
    <mergeCell ref="P20:P21"/>
    <mergeCell ref="Q20:Q21"/>
  </mergeCells>
  <dataValidations count="1">
    <dataValidation allowBlank="1" sqref="P23:Q3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P22" sqref="P22:Q33"/>
    </sheetView>
  </sheetViews>
  <sheetFormatPr defaultColWidth="9.140625" defaultRowHeight="12.75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5.1" customHeight="1">
      <c r="A16" s="34" t="s">
        <v>10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</row>
    <row r="17" spans="1:17" hidden="1">
      <c r="A17" s="35"/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>
      <c r="A19" s="32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32" t="s">
        <v>1</v>
      </c>
      <c r="P19" s="36" t="s">
        <v>14</v>
      </c>
      <c r="Q19" s="36" t="s">
        <v>15</v>
      </c>
    </row>
    <row r="20" spans="1:17" ht="39.75" customHeight="1">
      <c r="A20" s="33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33"/>
      <c r="P20" s="36"/>
      <c r="Q20" s="36"/>
    </row>
    <row r="21" spans="1:17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4</v>
      </c>
      <c r="Q22" s="15">
        <v>4</v>
      </c>
    </row>
    <row r="23" spans="1:17" ht="15.7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2</v>
      </c>
      <c r="Q23" s="15">
        <v>2</v>
      </c>
    </row>
    <row r="24" spans="1:17" ht="15.7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3</v>
      </c>
      <c r="Q24" s="15">
        <v>3</v>
      </c>
    </row>
    <row r="25" spans="1:17" ht="15.7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4</v>
      </c>
      <c r="Q25" s="15">
        <v>4</v>
      </c>
    </row>
    <row r="26" spans="1:17" ht="15.7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5</v>
      </c>
      <c r="Q26" s="15">
        <v>5</v>
      </c>
    </row>
    <row r="27" spans="1:17" ht="15.7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3</v>
      </c>
      <c r="Q27" s="15">
        <v>3</v>
      </c>
    </row>
    <row r="28" spans="1:17" ht="15.7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5</v>
      </c>
      <c r="Q28" s="15">
        <v>5</v>
      </c>
    </row>
    <row r="29" spans="1:17" ht="15.7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1</v>
      </c>
      <c r="Q29" s="15">
        <v>0</v>
      </c>
    </row>
    <row r="30" spans="1:17" ht="38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5</v>
      </c>
      <c r="Q30" s="14"/>
    </row>
    <row r="31" spans="1:17" ht="15.7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0</v>
      </c>
      <c r="Q31" s="15">
        <v>0</v>
      </c>
    </row>
    <row r="32" spans="1:17" ht="15.7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5</v>
      </c>
      <c r="Q32" s="16"/>
    </row>
    <row r="33" spans="1:17" ht="15.7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1</v>
      </c>
      <c r="Q33" s="15">
        <v>0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P22" sqref="P22:Q33"/>
    </sheetView>
  </sheetViews>
  <sheetFormatPr defaultColWidth="9.140625" defaultRowHeight="12.75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5.1" customHeight="1">
      <c r="A16" s="34" t="s">
        <v>10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</row>
    <row r="17" spans="1:17" hidden="1">
      <c r="A17" s="35"/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>
      <c r="A19" s="32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32" t="s">
        <v>1</v>
      </c>
      <c r="P19" s="36" t="s">
        <v>14</v>
      </c>
      <c r="Q19" s="36" t="s">
        <v>15</v>
      </c>
    </row>
    <row r="20" spans="1:17" ht="39.75" customHeight="1">
      <c r="A20" s="33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33"/>
      <c r="P20" s="36"/>
      <c r="Q20" s="36"/>
    </row>
    <row r="21" spans="1:17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3</v>
      </c>
      <c r="Q22" s="15">
        <v>3</v>
      </c>
    </row>
    <row r="23" spans="1:17" ht="15.7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3</v>
      </c>
      <c r="Q23" s="15">
        <v>3</v>
      </c>
    </row>
    <row r="24" spans="1:17" ht="15.7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4</v>
      </c>
      <c r="Q24" s="15">
        <v>4</v>
      </c>
    </row>
    <row r="25" spans="1:17" ht="15.7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4</v>
      </c>
      <c r="Q25" s="15">
        <v>4</v>
      </c>
    </row>
    <row r="26" spans="1:17" ht="15.7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4</v>
      </c>
      <c r="Q26" s="15">
        <v>4</v>
      </c>
    </row>
    <row r="27" spans="1:17" ht="15.7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2</v>
      </c>
      <c r="Q27" s="15">
        <v>2</v>
      </c>
    </row>
    <row r="28" spans="1:17" ht="15.7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4</v>
      </c>
      <c r="Q28" s="15">
        <v>4</v>
      </c>
    </row>
    <row r="29" spans="1:17" ht="15.7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0</v>
      </c>
      <c r="Q29" s="15">
        <v>0</v>
      </c>
    </row>
    <row r="30" spans="1:17" ht="38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4</v>
      </c>
      <c r="Q30" s="14"/>
    </row>
    <row r="31" spans="1:17" ht="15.7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0</v>
      </c>
      <c r="Q31" s="15">
        <v>0</v>
      </c>
    </row>
    <row r="32" spans="1:17" ht="15.7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4</v>
      </c>
      <c r="Q32" s="16"/>
    </row>
    <row r="33" spans="1:17" ht="15.7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2</v>
      </c>
      <c r="Q33" s="15">
        <v>1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P22" sqref="P22:Q33"/>
    </sheetView>
  </sheetViews>
  <sheetFormatPr defaultColWidth="9.140625" defaultRowHeight="12.75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5.1" customHeight="1">
      <c r="A16" s="34" t="s">
        <v>10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</row>
    <row r="17" spans="1:17" hidden="1">
      <c r="A17" s="35"/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>
      <c r="A19" s="32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32" t="s">
        <v>1</v>
      </c>
      <c r="P19" s="36" t="s">
        <v>14</v>
      </c>
      <c r="Q19" s="36" t="s">
        <v>15</v>
      </c>
    </row>
    <row r="20" spans="1:17" ht="39.75" customHeight="1">
      <c r="A20" s="33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33"/>
      <c r="P20" s="36"/>
      <c r="Q20" s="36"/>
    </row>
    <row r="21" spans="1:17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16</v>
      </c>
      <c r="Q22" s="15">
        <v>16</v>
      </c>
    </row>
    <row r="23" spans="1:17" ht="15.7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12</v>
      </c>
      <c r="Q23" s="15">
        <v>12</v>
      </c>
    </row>
    <row r="24" spans="1:17" ht="15.7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10</v>
      </c>
      <c r="Q24" s="15">
        <v>10</v>
      </c>
    </row>
    <row r="25" spans="1:17" ht="15.7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13</v>
      </c>
      <c r="Q25" s="15">
        <v>13</v>
      </c>
    </row>
    <row r="26" spans="1:17" ht="15.7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17</v>
      </c>
      <c r="Q26" s="15">
        <v>17</v>
      </c>
    </row>
    <row r="27" spans="1:17" ht="15.7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5</v>
      </c>
      <c r="Q27" s="15">
        <v>4</v>
      </c>
    </row>
    <row r="28" spans="1:17" ht="15.7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17</v>
      </c>
      <c r="Q28" s="15">
        <v>17</v>
      </c>
    </row>
    <row r="29" spans="1:17" ht="15.7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4</v>
      </c>
      <c r="Q29" s="15">
        <v>4</v>
      </c>
    </row>
    <row r="30" spans="1:17" ht="38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17</v>
      </c>
      <c r="Q30" s="14"/>
    </row>
    <row r="31" spans="1:17" ht="15.7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0</v>
      </c>
      <c r="Q31" s="15">
        <v>0</v>
      </c>
    </row>
    <row r="32" spans="1:17" ht="15.7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17</v>
      </c>
      <c r="Q32" s="16"/>
    </row>
    <row r="33" spans="1:17" ht="15.7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9</v>
      </c>
      <c r="Q33" s="15">
        <v>6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P22" sqref="P22:Q33"/>
    </sheetView>
  </sheetViews>
  <sheetFormatPr defaultColWidth="9.140625" defaultRowHeight="12.75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5.1" customHeight="1">
      <c r="A16" s="34" t="s">
        <v>10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</row>
    <row r="17" spans="1:17" hidden="1">
      <c r="A17" s="35"/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>
      <c r="A19" s="32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32" t="s">
        <v>1</v>
      </c>
      <c r="P19" s="36" t="s">
        <v>14</v>
      </c>
      <c r="Q19" s="36" t="s">
        <v>15</v>
      </c>
    </row>
    <row r="20" spans="1:17" ht="39.75" customHeight="1">
      <c r="A20" s="33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33"/>
      <c r="P20" s="36"/>
      <c r="Q20" s="36"/>
    </row>
    <row r="21" spans="1:17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5</v>
      </c>
      <c r="Q22" s="15">
        <v>4</v>
      </c>
    </row>
    <row r="23" spans="1:17" ht="15.7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5</v>
      </c>
      <c r="Q23" s="15">
        <v>4</v>
      </c>
    </row>
    <row r="24" spans="1:17" ht="15.7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5</v>
      </c>
      <c r="Q24" s="15">
        <v>4</v>
      </c>
    </row>
    <row r="25" spans="1:17" ht="15.7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6</v>
      </c>
      <c r="Q25" s="15">
        <v>5</v>
      </c>
    </row>
    <row r="26" spans="1:17" ht="15.7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6</v>
      </c>
      <c r="Q26" s="15">
        <v>5</v>
      </c>
    </row>
    <row r="27" spans="1:17" ht="15.7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2</v>
      </c>
      <c r="Q27" s="15">
        <v>2</v>
      </c>
    </row>
    <row r="28" spans="1:17" ht="15.7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6</v>
      </c>
      <c r="Q28" s="15">
        <v>5</v>
      </c>
    </row>
    <row r="29" spans="1:17" ht="15.7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1</v>
      </c>
      <c r="Q29" s="15">
        <v>1</v>
      </c>
    </row>
    <row r="30" spans="1:17" ht="38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6</v>
      </c>
      <c r="Q30" s="14"/>
    </row>
    <row r="31" spans="1:17" ht="15.7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0</v>
      </c>
      <c r="Q31" s="15">
        <v>0</v>
      </c>
    </row>
    <row r="32" spans="1:17" ht="15.7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6</v>
      </c>
      <c r="Q32" s="16"/>
    </row>
    <row r="33" spans="1:17" ht="15.7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2</v>
      </c>
      <c r="Q33" s="15">
        <v>2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33"/>
  <sheetViews>
    <sheetView showGridLines="0" topLeftCell="A16" workbookViewId="0">
      <selection activeCell="W24" sqref="W24"/>
    </sheetView>
  </sheetViews>
  <sheetFormatPr defaultColWidth="9.140625" defaultRowHeight="12.75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5.1" customHeight="1">
      <c r="A16" s="34" t="s">
        <v>10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</row>
    <row r="17" spans="1:17" hidden="1">
      <c r="A17" s="35"/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>
      <c r="A19" s="32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32" t="s">
        <v>1</v>
      </c>
      <c r="P19" s="36" t="s">
        <v>14</v>
      </c>
      <c r="Q19" s="36" t="s">
        <v>15</v>
      </c>
    </row>
    <row r="20" spans="1:17" ht="39.75" customHeight="1">
      <c r="A20" s="33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33"/>
      <c r="P20" s="36"/>
      <c r="Q20" s="36"/>
    </row>
    <row r="21" spans="1:17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20">
        <f>'м.р. Елховский'!P22+'м.р. Кошкинский'!P22+'м.р. Красноярский'!P22</f>
        <v>27</v>
      </c>
      <c r="Q22" s="20">
        <f>'м.р. Елховский'!Q22+'м.р. Кошкинский'!Q22+'м.р. Красноярский'!Q22</f>
        <v>27</v>
      </c>
    </row>
    <row r="23" spans="1:17" ht="15.7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20">
        <f>'м.р. Елховский'!P23+'м.р. Кошкинский'!P23+'м.р. Красноярский'!P23</f>
        <v>21</v>
      </c>
      <c r="Q23" s="20">
        <f>'м.р. Елховский'!Q23+'м.р. Кошкинский'!Q23+'м.р. Красноярский'!Q23</f>
        <v>21</v>
      </c>
    </row>
    <row r="24" spans="1:17" ht="15.7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20">
        <f>'м.р. Елховский'!P24+'м.р. Кошкинский'!P24+'м.р. Красноярский'!P24</f>
        <v>38</v>
      </c>
      <c r="Q24" s="20">
        <f>'м.р. Елховский'!Q24+'м.р. Кошкинский'!Q24+'м.р. Красноярский'!Q24</f>
        <v>38</v>
      </c>
    </row>
    <row r="25" spans="1:17" ht="15.7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20">
        <f>'м.р. Елховский'!P25+'м.р. Кошкинский'!P25+'м.р. Красноярский'!P25</f>
        <v>20</v>
      </c>
      <c r="Q25" s="20">
        <f>'м.р. Елховский'!Q25+'м.р. Кошкинский'!Q25+'м.р. Красноярский'!Q25</f>
        <v>20</v>
      </c>
    </row>
    <row r="26" spans="1:17" ht="15.7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20">
        <f>'м.р. Елховский'!P26+'м.р. Кошкинский'!P26+'м.р. Красноярский'!P26</f>
        <v>39</v>
      </c>
      <c r="Q26" s="20">
        <f>'м.р. Елховский'!Q26+'м.р. Кошкинский'!Q26+'м.р. Красноярский'!Q26</f>
        <v>39</v>
      </c>
    </row>
    <row r="27" spans="1:17" ht="15.7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20">
        <f>'м.р. Елховский'!P27+'м.р. Кошкинский'!P27+'м.р. Красноярский'!P27</f>
        <v>0</v>
      </c>
      <c r="Q27" s="20">
        <f>'м.р. Елховский'!Q27+'м.р. Кошкинский'!Q27+'м.р. Красноярский'!Q27</f>
        <v>0</v>
      </c>
    </row>
    <row r="28" spans="1:17" ht="15.7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20">
        <f>'м.р. Елховский'!P28+'м.р. Кошкинский'!P28+'м.р. Красноярский'!P28</f>
        <v>39</v>
      </c>
      <c r="Q28" s="20">
        <f>'м.р. Елховский'!Q28+'м.р. Кошкинский'!Q28+'м.р. Красноярский'!Q28</f>
        <v>39</v>
      </c>
    </row>
    <row r="29" spans="1:17" ht="15.7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20">
        <f>'м.р. Елховский'!P29+'м.р. Кошкинский'!P29+'м.р. Красноярский'!P29</f>
        <v>0</v>
      </c>
      <c r="Q29" s="20">
        <f>'м.р. Елховский'!Q29+'м.р. Кошкинский'!Q29+'м.р. Красноярский'!Q29</f>
        <v>0</v>
      </c>
    </row>
    <row r="30" spans="1:17" ht="38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20">
        <f>'м.р. Елховский'!P30+'м.р. Кошкинский'!P30+'м.р. Красноярский'!P30</f>
        <v>39</v>
      </c>
      <c r="Q30" s="21"/>
    </row>
    <row r="31" spans="1:17" ht="15.7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20">
        <f>'м.р. Елховский'!P31+'м.р. Кошкинский'!P31+'м.р. Красноярский'!P31</f>
        <v>0</v>
      </c>
      <c r="Q31" s="20">
        <f>'м.р. Елховский'!Q31+'м.р. Кошкинский'!Q31+'м.р. Красноярский'!Q31</f>
        <v>0</v>
      </c>
    </row>
    <row r="32" spans="1:17" ht="15.7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20">
        <f>'м.р. Елховский'!P32+'м.р. Кошкинский'!P32+'м.р. Красноярский'!P32</f>
        <v>39</v>
      </c>
      <c r="Q32" s="22"/>
    </row>
    <row r="33" spans="1:17" ht="15.7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20">
        <f>'м.р. Елховский'!P33+'м.р. Кошкинский'!P33+'м.р. Красноярский'!P33</f>
        <v>13</v>
      </c>
      <c r="Q33" s="20">
        <f>'м.р. Елховский'!Q33+'м.р. Кошкинский'!Q33+'м.р. Красноярский'!Q33</f>
        <v>11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P22" sqref="P22:Q33"/>
    </sheetView>
  </sheetViews>
  <sheetFormatPr defaultColWidth="9.140625" defaultRowHeight="12.75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5.1" customHeight="1">
      <c r="A16" s="34" t="s">
        <v>10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</row>
    <row r="17" spans="1:17" hidden="1">
      <c r="A17" s="35"/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>
      <c r="A19" s="32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32" t="s">
        <v>1</v>
      </c>
      <c r="P19" s="36" t="s">
        <v>14</v>
      </c>
      <c r="Q19" s="36" t="s">
        <v>15</v>
      </c>
    </row>
    <row r="20" spans="1:17" ht="39.75" customHeight="1">
      <c r="A20" s="33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33"/>
      <c r="P20" s="36"/>
      <c r="Q20" s="36"/>
    </row>
    <row r="21" spans="1:17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6</v>
      </c>
      <c r="Q22" s="15">
        <v>6</v>
      </c>
    </row>
    <row r="23" spans="1:17" ht="15.7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4</v>
      </c>
      <c r="Q23" s="15">
        <v>4</v>
      </c>
    </row>
    <row r="24" spans="1:17" ht="15.7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6</v>
      </c>
      <c r="Q24" s="15">
        <v>6</v>
      </c>
    </row>
    <row r="25" spans="1:17" ht="15.7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5</v>
      </c>
      <c r="Q25" s="15">
        <v>5</v>
      </c>
    </row>
    <row r="26" spans="1:17" ht="15.7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6</v>
      </c>
      <c r="Q26" s="15">
        <v>6</v>
      </c>
    </row>
    <row r="27" spans="1:17" ht="15.7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0</v>
      </c>
      <c r="Q27" s="15">
        <v>0</v>
      </c>
    </row>
    <row r="28" spans="1:17" ht="15.7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6</v>
      </c>
      <c r="Q28" s="15">
        <v>6</v>
      </c>
    </row>
    <row r="29" spans="1:17" ht="15.7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0</v>
      </c>
      <c r="Q29" s="15">
        <v>0</v>
      </c>
    </row>
    <row r="30" spans="1:17" ht="38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6</v>
      </c>
      <c r="Q30" s="14"/>
    </row>
    <row r="31" spans="1:17" ht="15.7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0</v>
      </c>
      <c r="Q31" s="15"/>
    </row>
    <row r="32" spans="1:17" ht="15.7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6</v>
      </c>
      <c r="Q32" s="16"/>
    </row>
    <row r="33" spans="1:17" ht="15.7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2</v>
      </c>
      <c r="Q33" s="15">
        <v>2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P22" sqref="P22:Q33"/>
    </sheetView>
  </sheetViews>
  <sheetFormatPr defaultColWidth="9.140625" defaultRowHeight="12.75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5.1" customHeight="1">
      <c r="A16" s="34" t="s">
        <v>10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</row>
    <row r="17" spans="1:17" hidden="1">
      <c r="A17" s="35"/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>
      <c r="A19" s="32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32" t="s">
        <v>1</v>
      </c>
      <c r="P19" s="36" t="s">
        <v>14</v>
      </c>
      <c r="Q19" s="36" t="s">
        <v>15</v>
      </c>
    </row>
    <row r="20" spans="1:17" ht="39.75" customHeight="1">
      <c r="A20" s="33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33"/>
      <c r="P20" s="36"/>
      <c r="Q20" s="36"/>
    </row>
    <row r="21" spans="1:17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8</v>
      </c>
      <c r="Q22" s="15">
        <v>8</v>
      </c>
    </row>
    <row r="23" spans="1:17" ht="15.7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5</v>
      </c>
      <c r="Q23" s="15">
        <v>5</v>
      </c>
    </row>
    <row r="24" spans="1:17" ht="15.7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13</v>
      </c>
      <c r="Q24" s="15">
        <v>13</v>
      </c>
    </row>
    <row r="25" spans="1:17" ht="15.7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4</v>
      </c>
      <c r="Q25" s="15">
        <v>4</v>
      </c>
    </row>
    <row r="26" spans="1:17" ht="15.7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14</v>
      </c>
      <c r="Q26" s="15">
        <v>14</v>
      </c>
    </row>
    <row r="27" spans="1:17" ht="15.7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0</v>
      </c>
      <c r="Q27" s="15">
        <v>0</v>
      </c>
    </row>
    <row r="28" spans="1:17" ht="15.7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14</v>
      </c>
      <c r="Q28" s="15">
        <v>14</v>
      </c>
    </row>
    <row r="29" spans="1:17" ht="15.7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0</v>
      </c>
      <c r="Q29" s="15">
        <v>0</v>
      </c>
    </row>
    <row r="30" spans="1:17" ht="38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14</v>
      </c>
      <c r="Q30" s="14"/>
    </row>
    <row r="31" spans="1:17" ht="15.7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0</v>
      </c>
      <c r="Q31" s="15"/>
    </row>
    <row r="32" spans="1:17" ht="15.7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14</v>
      </c>
      <c r="Q32" s="16"/>
    </row>
    <row r="33" spans="1:17" ht="15.7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6</v>
      </c>
      <c r="Q33" s="15">
        <v>4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P22" sqref="P22:Q33"/>
    </sheetView>
  </sheetViews>
  <sheetFormatPr defaultColWidth="9.140625" defaultRowHeight="12.75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5.1" customHeight="1">
      <c r="A16" s="34" t="s">
        <v>10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</row>
    <row r="17" spans="1:17" hidden="1">
      <c r="A17" s="35"/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>
      <c r="A19" s="32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32" t="s">
        <v>1</v>
      </c>
      <c r="P19" s="36" t="s">
        <v>14</v>
      </c>
      <c r="Q19" s="36" t="s">
        <v>15</v>
      </c>
    </row>
    <row r="20" spans="1:17" ht="39.75" customHeight="1">
      <c r="A20" s="33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33"/>
      <c r="P20" s="36"/>
      <c r="Q20" s="36"/>
    </row>
    <row r="21" spans="1:17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13</v>
      </c>
      <c r="Q22" s="15">
        <v>13</v>
      </c>
    </row>
    <row r="23" spans="1:17" ht="15.7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12</v>
      </c>
      <c r="Q23" s="15">
        <v>12</v>
      </c>
    </row>
    <row r="24" spans="1:17" ht="15.7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19</v>
      </c>
      <c r="Q24" s="15">
        <v>19</v>
      </c>
    </row>
    <row r="25" spans="1:17" ht="15.7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11</v>
      </c>
      <c r="Q25" s="15">
        <v>11</v>
      </c>
    </row>
    <row r="26" spans="1:17" ht="15.7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19</v>
      </c>
      <c r="Q26" s="15">
        <v>19</v>
      </c>
    </row>
    <row r="27" spans="1:17" ht="15.7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0</v>
      </c>
      <c r="Q27" s="15">
        <v>0</v>
      </c>
    </row>
    <row r="28" spans="1:17" ht="15.7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19</v>
      </c>
      <c r="Q28" s="15">
        <v>19</v>
      </c>
    </row>
    <row r="29" spans="1:17" ht="15.7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0</v>
      </c>
      <c r="Q29" s="15">
        <v>0</v>
      </c>
    </row>
    <row r="30" spans="1:17" ht="38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19</v>
      </c>
      <c r="Q30" s="14">
        <v>0</v>
      </c>
    </row>
    <row r="31" spans="1:17" ht="15.7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0</v>
      </c>
      <c r="Q31" s="15">
        <v>0</v>
      </c>
    </row>
    <row r="32" spans="1:17" ht="15.7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19</v>
      </c>
      <c r="Q32" s="16">
        <v>0</v>
      </c>
    </row>
    <row r="33" spans="1:17" ht="15.7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5</v>
      </c>
      <c r="Q33" s="15">
        <v>5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33"/>
  <sheetViews>
    <sheetView showGridLines="0" topLeftCell="A16" workbookViewId="0">
      <selection activeCell="P47" sqref="P47"/>
    </sheetView>
  </sheetViews>
  <sheetFormatPr defaultColWidth="9.140625" defaultRowHeight="12.75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5.1" customHeight="1">
      <c r="A16" s="34" t="s">
        <v>10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</row>
    <row r="17" spans="1:17" hidden="1">
      <c r="A17" s="35"/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>
      <c r="A19" s="32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32" t="s">
        <v>1</v>
      </c>
      <c r="P19" s="36" t="s">
        <v>14</v>
      </c>
      <c r="Q19" s="36" t="s">
        <v>15</v>
      </c>
    </row>
    <row r="20" spans="1:17" ht="39.75" customHeight="1">
      <c r="A20" s="33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33"/>
      <c r="P20" s="36"/>
      <c r="Q20" s="36"/>
    </row>
    <row r="21" spans="1:17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20">
        <f>'м.р. Ставропольский'!P22+'г. Жигулевск'!P22</f>
        <v>32</v>
      </c>
      <c r="Q22" s="20">
        <f>'м.р. Ставропольский'!Q22+'г. Жигулевск'!Q22</f>
        <v>32</v>
      </c>
    </row>
    <row r="23" spans="1:17" ht="15.7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20">
        <f>'м.р. Ставропольский'!P23+'г. Жигулевск'!P23</f>
        <v>25</v>
      </c>
      <c r="Q23" s="20">
        <f>'м.р. Ставропольский'!Q23+'г. Жигулевск'!Q23</f>
        <v>25</v>
      </c>
    </row>
    <row r="24" spans="1:17" ht="15.7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20">
        <f>'м.р. Ставропольский'!P24+'г. Жигулевск'!P24</f>
        <v>28</v>
      </c>
      <c r="Q24" s="20">
        <f>'м.р. Ставропольский'!Q24+'г. Жигулевск'!Q24</f>
        <v>27</v>
      </c>
    </row>
    <row r="25" spans="1:17" ht="15.7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20">
        <f>'м.р. Ставропольский'!P25+'г. Жигулевск'!P25</f>
        <v>30</v>
      </c>
      <c r="Q25" s="20">
        <f>'м.р. Ставропольский'!Q25+'г. Жигулевск'!Q25</f>
        <v>29</v>
      </c>
    </row>
    <row r="26" spans="1:17" ht="15.7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20">
        <f>'м.р. Ставропольский'!P26+'г. Жигулевск'!P26</f>
        <v>35</v>
      </c>
      <c r="Q26" s="20">
        <f>'м.р. Ставропольский'!Q26+'г. Жигулевск'!Q26</f>
        <v>34</v>
      </c>
    </row>
    <row r="27" spans="1:17" ht="15.7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20">
        <f>'м.р. Ставропольский'!P27+'г. Жигулевск'!P27</f>
        <v>18</v>
      </c>
      <c r="Q27" s="20">
        <f>'м.р. Ставропольский'!Q27+'г. Жигулевск'!Q27</f>
        <v>17</v>
      </c>
    </row>
    <row r="28" spans="1:17" ht="15.7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20">
        <f>'м.р. Ставропольский'!P28+'г. Жигулевск'!P28</f>
        <v>36</v>
      </c>
      <c r="Q28" s="20">
        <f>'м.р. Ставропольский'!Q28+'г. Жигулевск'!Q28</f>
        <v>36</v>
      </c>
    </row>
    <row r="29" spans="1:17" ht="15.7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20">
        <f>'м.р. Ставропольский'!P29+'г. Жигулевск'!P29</f>
        <v>24</v>
      </c>
      <c r="Q29" s="20">
        <f>'м.р. Ставропольский'!Q29+'г. Жигулевск'!Q29</f>
        <v>10</v>
      </c>
    </row>
    <row r="30" spans="1:17" ht="38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20">
        <f>'м.р. Ставропольский'!P30+'г. Жигулевск'!P30</f>
        <v>36</v>
      </c>
      <c r="Q30" s="21"/>
    </row>
    <row r="31" spans="1:17" ht="15.7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20">
        <f>'м.р. Ставропольский'!P31+'г. Жигулевск'!P31</f>
        <v>0</v>
      </c>
      <c r="Q31" s="20">
        <f>'м.р. Ставропольский'!Q31+'г. Жигулевск'!Q31</f>
        <v>0</v>
      </c>
    </row>
    <row r="32" spans="1:17" ht="15.7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20">
        <f>'м.р. Ставропольский'!P32+'г. Жигулевск'!P32</f>
        <v>36</v>
      </c>
      <c r="Q32" s="22"/>
    </row>
    <row r="33" spans="1:17" ht="15.7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20">
        <f>'м.р. Ставропольский'!P33+'г. Жигулевск'!P33</f>
        <v>19</v>
      </c>
      <c r="Q33" s="20">
        <f>'м.р. Ставропольский'!Q33+'г. Жигулевск'!Q33</f>
        <v>9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3"/>
  <sheetViews>
    <sheetView showGridLines="0" topLeftCell="A16" workbookViewId="0">
      <selection activeCell="P22" sqref="P22:Q33"/>
    </sheetView>
  </sheetViews>
  <sheetFormatPr defaultColWidth="9.140625" defaultRowHeight="12.75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5.1" customHeight="1">
      <c r="A16" s="34" t="s">
        <v>10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</row>
    <row r="17" spans="1:20" hidden="1">
      <c r="A17" s="35"/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20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20" ht="20.100000000000001" customHeight="1">
      <c r="A19" s="32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32" t="s">
        <v>1</v>
      </c>
      <c r="P19" s="36" t="s">
        <v>14</v>
      </c>
      <c r="Q19" s="36" t="s">
        <v>15</v>
      </c>
    </row>
    <row r="20" spans="1:20" ht="39.75" customHeight="1">
      <c r="A20" s="33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33"/>
      <c r="P20" s="36"/>
      <c r="Q20" s="36"/>
    </row>
    <row r="21" spans="1:20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20" ht="15.7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21</v>
      </c>
      <c r="Q22" s="15">
        <v>21</v>
      </c>
      <c r="S22" s="13"/>
      <c r="T22" s="13"/>
    </row>
    <row r="23" spans="1:20" ht="15.7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15</v>
      </c>
      <c r="Q23" s="15">
        <v>15</v>
      </c>
      <c r="S23" s="13"/>
      <c r="T23" s="13"/>
    </row>
    <row r="24" spans="1:20" ht="15.7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18</v>
      </c>
      <c r="Q24" s="15">
        <v>17</v>
      </c>
      <c r="S24" s="13"/>
      <c r="T24" s="13"/>
    </row>
    <row r="25" spans="1:20" ht="15.7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19</v>
      </c>
      <c r="Q25" s="15">
        <v>18</v>
      </c>
      <c r="S25" s="13"/>
      <c r="T25" s="13"/>
    </row>
    <row r="26" spans="1:20" ht="15.7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23</v>
      </c>
      <c r="Q26" s="15">
        <v>23</v>
      </c>
      <c r="S26" s="13"/>
      <c r="T26" s="13"/>
    </row>
    <row r="27" spans="1:20" ht="15.7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11</v>
      </c>
      <c r="Q27" s="15">
        <v>11</v>
      </c>
      <c r="S27" s="13"/>
      <c r="T27" s="13"/>
    </row>
    <row r="28" spans="1:20" ht="15.7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24</v>
      </c>
      <c r="Q28" s="15">
        <v>24</v>
      </c>
      <c r="S28" s="13"/>
      <c r="T28" s="13"/>
    </row>
    <row r="29" spans="1:20" ht="15.7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15</v>
      </c>
      <c r="Q29" s="15">
        <v>7</v>
      </c>
      <c r="S29" s="13"/>
      <c r="T29" s="13"/>
    </row>
    <row r="30" spans="1:20" ht="38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24</v>
      </c>
      <c r="Q30" s="14"/>
      <c r="S30" s="13"/>
      <c r="T30" s="13"/>
    </row>
    <row r="31" spans="1:20" ht="15.7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0</v>
      </c>
      <c r="Q31" s="15">
        <v>0</v>
      </c>
      <c r="S31" s="13"/>
      <c r="T31" s="13"/>
    </row>
    <row r="32" spans="1:20" ht="15.7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24</v>
      </c>
      <c r="Q32" s="16"/>
      <c r="S32" s="13"/>
      <c r="T32" s="13"/>
    </row>
    <row r="33" spans="1:20" ht="15.7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14</v>
      </c>
      <c r="Q33" s="15">
        <v>5</v>
      </c>
      <c r="S33" s="13"/>
      <c r="T33" s="13"/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P22" sqref="P22:Q33"/>
    </sheetView>
  </sheetViews>
  <sheetFormatPr defaultColWidth="9.140625" defaultRowHeight="12.75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5.1" customHeight="1">
      <c r="A16" s="34" t="s">
        <v>10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</row>
    <row r="17" spans="1:17" hidden="1">
      <c r="A17" s="35"/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>
      <c r="A19" s="32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32" t="s">
        <v>1</v>
      </c>
      <c r="P19" s="36" t="s">
        <v>14</v>
      </c>
      <c r="Q19" s="36" t="s">
        <v>15</v>
      </c>
    </row>
    <row r="20" spans="1:17" ht="39.75" customHeight="1">
      <c r="A20" s="33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33"/>
      <c r="P20" s="36"/>
      <c r="Q20" s="36"/>
    </row>
    <row r="21" spans="1:17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10</v>
      </c>
      <c r="Q22" s="15">
        <v>10</v>
      </c>
    </row>
    <row r="23" spans="1:17" ht="15.7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4</v>
      </c>
      <c r="Q23" s="15">
        <v>4</v>
      </c>
    </row>
    <row r="24" spans="1:17" ht="15.7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6</v>
      </c>
      <c r="Q24" s="15">
        <v>6</v>
      </c>
    </row>
    <row r="25" spans="1:17" ht="15.7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10</v>
      </c>
      <c r="Q25" s="15">
        <v>10</v>
      </c>
    </row>
    <row r="26" spans="1:17" ht="15.7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10</v>
      </c>
      <c r="Q26" s="15">
        <v>10</v>
      </c>
    </row>
    <row r="27" spans="1:17" ht="15.7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6</v>
      </c>
      <c r="Q27" s="15">
        <v>6</v>
      </c>
    </row>
    <row r="28" spans="1:17" ht="15.7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10</v>
      </c>
      <c r="Q28" s="15">
        <v>10</v>
      </c>
    </row>
    <row r="29" spans="1:17" ht="15.7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4</v>
      </c>
      <c r="Q29" s="15"/>
    </row>
    <row r="30" spans="1:17" ht="38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10</v>
      </c>
      <c r="Q30" s="14"/>
    </row>
    <row r="31" spans="1:17" ht="15.7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10</v>
      </c>
      <c r="Q31" s="15"/>
    </row>
    <row r="32" spans="1:17" ht="15.7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10</v>
      </c>
      <c r="Q32" s="16"/>
    </row>
    <row r="33" spans="1:17" ht="15.7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5</v>
      </c>
      <c r="Q33" s="15">
        <v>3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V29" sqref="V29"/>
    </sheetView>
  </sheetViews>
  <sheetFormatPr defaultColWidth="9.140625" defaultRowHeight="12.75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5.1" customHeight="1">
      <c r="A16" s="34" t="s">
        <v>10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</row>
    <row r="17" spans="1:17" hidden="1">
      <c r="A17" s="35"/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>
      <c r="A19" s="32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32" t="s">
        <v>1</v>
      </c>
      <c r="P19" s="36" t="s">
        <v>14</v>
      </c>
      <c r="Q19" s="36" t="s">
        <v>15</v>
      </c>
    </row>
    <row r="20" spans="1:17" ht="39.75" customHeight="1">
      <c r="A20" s="33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33"/>
      <c r="P20" s="36"/>
      <c r="Q20" s="36"/>
    </row>
    <row r="21" spans="1:17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11</v>
      </c>
      <c r="Q22" s="15">
        <v>11</v>
      </c>
    </row>
    <row r="23" spans="1:17" ht="15.7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10</v>
      </c>
      <c r="Q23" s="15">
        <v>10</v>
      </c>
    </row>
    <row r="24" spans="1:17" ht="15.7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10</v>
      </c>
      <c r="Q24" s="15">
        <v>10</v>
      </c>
    </row>
    <row r="25" spans="1:17" ht="15.7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11</v>
      </c>
      <c r="Q25" s="15">
        <v>11</v>
      </c>
    </row>
    <row r="26" spans="1:17" ht="15.7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12</v>
      </c>
      <c r="Q26" s="15">
        <v>11</v>
      </c>
    </row>
    <row r="27" spans="1:17" ht="15.7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7</v>
      </c>
      <c r="Q27" s="15">
        <v>6</v>
      </c>
    </row>
    <row r="28" spans="1:17" ht="15.7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12</v>
      </c>
      <c r="Q28" s="15">
        <v>12</v>
      </c>
    </row>
    <row r="29" spans="1:17" ht="15.7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9</v>
      </c>
      <c r="Q29" s="15">
        <v>3</v>
      </c>
    </row>
    <row r="30" spans="1:17" ht="38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12</v>
      </c>
      <c r="Q30" s="14"/>
    </row>
    <row r="31" spans="1:17" ht="15.7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0</v>
      </c>
      <c r="Q31" s="15">
        <v>0</v>
      </c>
    </row>
    <row r="32" spans="1:17" ht="15.7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12</v>
      </c>
      <c r="Q32" s="16"/>
    </row>
    <row r="33" spans="1:17" ht="15.7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5</v>
      </c>
      <c r="Q33" s="15">
        <v>4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33"/>
  <sheetViews>
    <sheetView showGridLines="0" topLeftCell="A16" workbookViewId="0">
      <selection activeCell="P22" sqref="P22:Q33"/>
    </sheetView>
  </sheetViews>
  <sheetFormatPr defaultColWidth="9.140625" defaultRowHeight="12.75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5.1" customHeight="1">
      <c r="A16" s="34" t="s">
        <v>10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</row>
    <row r="17" spans="1:17" hidden="1">
      <c r="A17" s="35"/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>
      <c r="A19" s="32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32" t="s">
        <v>1</v>
      </c>
      <c r="P19" s="36" t="s">
        <v>14</v>
      </c>
      <c r="Q19" s="36" t="s">
        <v>15</v>
      </c>
    </row>
    <row r="20" spans="1:17" ht="39.75" customHeight="1">
      <c r="A20" s="33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33"/>
      <c r="P20" s="36"/>
      <c r="Q20" s="36"/>
    </row>
    <row r="21" spans="1:17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20">
        <f>'м.р. Алексеевский'!P22+'м.р. Борский'!P22+'м.р. Нефтегорский'!P22</f>
        <v>17</v>
      </c>
      <c r="Q22" s="20">
        <f>'м.р. Алексеевский'!Q22+'м.р. Борский'!Q22+'м.р. Нефтегорский'!Q22</f>
        <v>17</v>
      </c>
    </row>
    <row r="23" spans="1:17" ht="15.7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20">
        <f>'м.р. Алексеевский'!P23+'м.р. Борский'!P23+'м.р. Нефтегорский'!P23</f>
        <v>13</v>
      </c>
      <c r="Q23" s="20">
        <f>'м.р. Алексеевский'!Q23+'м.р. Борский'!Q23+'м.р. Нефтегорский'!Q23</f>
        <v>13</v>
      </c>
    </row>
    <row r="24" spans="1:17" ht="15.7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20">
        <f>'м.р. Алексеевский'!P24+'м.р. Борский'!P24+'м.р. Нефтегорский'!P24</f>
        <v>12</v>
      </c>
      <c r="Q24" s="20">
        <f>'м.р. Алексеевский'!Q24+'м.р. Борский'!Q24+'м.р. Нефтегорский'!Q24</f>
        <v>12</v>
      </c>
    </row>
    <row r="25" spans="1:17" ht="15.7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20">
        <f>'м.р. Алексеевский'!P25+'м.р. Борский'!P25+'м.р. Нефтегорский'!P25</f>
        <v>21</v>
      </c>
      <c r="Q25" s="20">
        <f>'м.р. Алексеевский'!Q25+'м.р. Борский'!Q25+'м.р. Нефтегорский'!Q25</f>
        <v>21</v>
      </c>
    </row>
    <row r="26" spans="1:17" ht="15.7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20">
        <f>'м.р. Алексеевский'!P26+'м.р. Борский'!P26+'м.р. Нефтегорский'!P26</f>
        <v>21</v>
      </c>
      <c r="Q26" s="20">
        <f>'м.р. Алексеевский'!Q26+'м.р. Борский'!Q26+'м.р. Нефтегорский'!Q26</f>
        <v>21</v>
      </c>
    </row>
    <row r="27" spans="1:17" ht="15.7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20">
        <f>'м.р. Алексеевский'!P27+'м.р. Борский'!P27+'м.р. Нефтегорский'!P27</f>
        <v>21</v>
      </c>
      <c r="Q27" s="20">
        <f>'м.р. Алексеевский'!Q27+'м.р. Борский'!Q27+'м.р. Нефтегорский'!Q27</f>
        <v>21</v>
      </c>
    </row>
    <row r="28" spans="1:17" ht="15.7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20">
        <f>'м.р. Алексеевский'!P28+'м.р. Борский'!P28+'м.р. Нефтегорский'!P28</f>
        <v>21</v>
      </c>
      <c r="Q28" s="20">
        <f>'м.р. Алексеевский'!Q28+'м.р. Борский'!Q28+'м.р. Нефтегорский'!Q28</f>
        <v>21</v>
      </c>
    </row>
    <row r="29" spans="1:17" ht="15.7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20">
        <f>'м.р. Алексеевский'!P29+'м.р. Борский'!P29+'м.р. Нефтегорский'!P29</f>
        <v>4</v>
      </c>
      <c r="Q29" s="20">
        <f>'м.р. Алексеевский'!Q29+'м.р. Борский'!Q29+'м.р. Нефтегорский'!Q29</f>
        <v>0</v>
      </c>
    </row>
    <row r="30" spans="1:17" ht="38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20">
        <f>'м.р. Алексеевский'!P30+'м.р. Борский'!P30+'м.р. Нефтегорский'!P30</f>
        <v>21</v>
      </c>
      <c r="Q30" s="21"/>
    </row>
    <row r="31" spans="1:17" ht="15.7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20">
        <f>'м.р. Алексеевский'!P31+'м.р. Борский'!P31+'м.р. Нефтегорский'!P31</f>
        <v>21</v>
      </c>
      <c r="Q31" s="20">
        <f>'м.р. Алексеевский'!Q31+'м.р. Борский'!Q31+'м.р. Нефтегорский'!Q31</f>
        <v>0</v>
      </c>
    </row>
    <row r="32" spans="1:17" ht="15.7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20">
        <f>'м.р. Алексеевский'!P32+'м.р. Борский'!P32+'м.р. Нефтегорский'!P32</f>
        <v>21</v>
      </c>
      <c r="Q32" s="22"/>
    </row>
    <row r="33" spans="1:17" ht="15.7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20">
        <f>'м.р. Алексеевский'!P33+'м.р. Борский'!P33+'м.р. Нефтегорский'!P33</f>
        <v>7</v>
      </c>
      <c r="Q33" s="20">
        <f>'м.р. Алексеевский'!Q33+'м.р. Борский'!Q33+'м.р. Нефтегорский'!Q33</f>
        <v>3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X32" sqref="X32"/>
    </sheetView>
  </sheetViews>
  <sheetFormatPr defaultColWidth="9.140625" defaultRowHeight="12.75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5.1" customHeight="1">
      <c r="A16" s="34" t="s">
        <v>10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</row>
    <row r="17" spans="1:17" hidden="1">
      <c r="A17" s="35"/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>
      <c r="A19" s="32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32" t="s">
        <v>1</v>
      </c>
      <c r="P19" s="36" t="s">
        <v>14</v>
      </c>
      <c r="Q19" s="36" t="s">
        <v>15</v>
      </c>
    </row>
    <row r="20" spans="1:17" ht="39.75" customHeight="1">
      <c r="A20" s="33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33"/>
      <c r="P20" s="36"/>
      <c r="Q20" s="36"/>
    </row>
    <row r="21" spans="1:17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5</v>
      </c>
      <c r="Q22" s="15">
        <v>5</v>
      </c>
    </row>
    <row r="23" spans="1:17" ht="15.7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4</v>
      </c>
      <c r="Q23" s="15">
        <v>4</v>
      </c>
    </row>
    <row r="24" spans="1:17" ht="15.7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3</v>
      </c>
      <c r="Q24" s="15">
        <v>3</v>
      </c>
    </row>
    <row r="25" spans="1:17" ht="15.7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6</v>
      </c>
      <c r="Q25" s="15">
        <v>6</v>
      </c>
    </row>
    <row r="26" spans="1:17" ht="15.7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6</v>
      </c>
      <c r="Q26" s="15">
        <v>6</v>
      </c>
    </row>
    <row r="27" spans="1:17" ht="15.7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6</v>
      </c>
      <c r="Q27" s="15">
        <v>6</v>
      </c>
    </row>
    <row r="28" spans="1:17" ht="15.7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6</v>
      </c>
      <c r="Q28" s="15">
        <v>6</v>
      </c>
    </row>
    <row r="29" spans="1:17" ht="15.7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1</v>
      </c>
      <c r="Q29" s="15">
        <v>0</v>
      </c>
    </row>
    <row r="30" spans="1:17" ht="38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6</v>
      </c>
      <c r="Q30" s="14"/>
    </row>
    <row r="31" spans="1:17" ht="15.7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6</v>
      </c>
      <c r="Q31" s="15">
        <v>0</v>
      </c>
    </row>
    <row r="32" spans="1:17" ht="15.7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6</v>
      </c>
      <c r="Q32" s="16"/>
    </row>
    <row r="33" spans="1:17" ht="15.7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3</v>
      </c>
      <c r="Q33" s="15">
        <v>2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X40" sqref="X40"/>
    </sheetView>
  </sheetViews>
  <sheetFormatPr defaultColWidth="9.140625" defaultRowHeight="12.75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5.1" customHeight="1">
      <c r="A16" s="34" t="s">
        <v>10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</row>
    <row r="17" spans="1:17" hidden="1">
      <c r="A17" s="35"/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>
      <c r="A19" s="32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32" t="s">
        <v>1</v>
      </c>
      <c r="P19" s="36" t="s">
        <v>14</v>
      </c>
      <c r="Q19" s="36" t="s">
        <v>15</v>
      </c>
    </row>
    <row r="20" spans="1:17" ht="39.75" customHeight="1">
      <c r="A20" s="33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33"/>
      <c r="P20" s="36"/>
      <c r="Q20" s="36"/>
    </row>
    <row r="21" spans="1:17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6</v>
      </c>
      <c r="Q22" s="15">
        <v>6</v>
      </c>
    </row>
    <row r="23" spans="1:17" ht="15.7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4</v>
      </c>
      <c r="Q23" s="15">
        <v>4</v>
      </c>
    </row>
    <row r="24" spans="1:17" ht="15.7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5</v>
      </c>
      <c r="Q24" s="15">
        <v>5</v>
      </c>
    </row>
    <row r="25" spans="1:17" ht="15.7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7</v>
      </c>
      <c r="Q25" s="15">
        <v>7</v>
      </c>
    </row>
    <row r="26" spans="1:17" ht="15.7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7</v>
      </c>
      <c r="Q26" s="15">
        <v>7</v>
      </c>
    </row>
    <row r="27" spans="1:17" ht="15.7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7</v>
      </c>
      <c r="Q27" s="15">
        <v>7</v>
      </c>
    </row>
    <row r="28" spans="1:17" ht="15.7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7</v>
      </c>
      <c r="Q28" s="15">
        <v>7</v>
      </c>
    </row>
    <row r="29" spans="1:17" ht="15.7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1</v>
      </c>
      <c r="Q29" s="15">
        <v>0</v>
      </c>
    </row>
    <row r="30" spans="1:17" ht="38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7</v>
      </c>
      <c r="Q30" s="14"/>
    </row>
    <row r="31" spans="1:17" ht="15.7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7</v>
      </c>
      <c r="Q31" s="15">
        <v>0</v>
      </c>
    </row>
    <row r="32" spans="1:17" ht="15.7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7</v>
      </c>
      <c r="Q32" s="16"/>
    </row>
    <row r="33" spans="1:17" ht="15.7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1</v>
      </c>
      <c r="Q33" s="15">
        <v>0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V28" sqref="V28"/>
    </sheetView>
  </sheetViews>
  <sheetFormatPr defaultColWidth="9.140625" defaultRowHeight="12.75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5.1" customHeight="1">
      <c r="A16" s="34" t="s">
        <v>10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</row>
    <row r="17" spans="1:17" hidden="1">
      <c r="A17" s="35"/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>
      <c r="A19" s="32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32" t="s">
        <v>1</v>
      </c>
      <c r="P19" s="36" t="s">
        <v>14</v>
      </c>
      <c r="Q19" s="36" t="s">
        <v>15</v>
      </c>
    </row>
    <row r="20" spans="1:17" ht="39.75" customHeight="1">
      <c r="A20" s="33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33"/>
      <c r="P20" s="36"/>
      <c r="Q20" s="36"/>
    </row>
    <row r="21" spans="1:17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6</v>
      </c>
      <c r="Q22" s="15">
        <v>6</v>
      </c>
    </row>
    <row r="23" spans="1:17" ht="15.7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5</v>
      </c>
      <c r="Q23" s="15">
        <v>5</v>
      </c>
    </row>
    <row r="24" spans="1:17" ht="15.7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4</v>
      </c>
      <c r="Q24" s="15">
        <v>4</v>
      </c>
    </row>
    <row r="25" spans="1:17" ht="15.7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8</v>
      </c>
      <c r="Q25" s="15">
        <v>8</v>
      </c>
    </row>
    <row r="26" spans="1:17" ht="15.7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8</v>
      </c>
      <c r="Q26" s="15">
        <v>8</v>
      </c>
    </row>
    <row r="27" spans="1:17" ht="15.7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8</v>
      </c>
      <c r="Q27" s="15">
        <v>8</v>
      </c>
    </row>
    <row r="28" spans="1:17" ht="15.7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8</v>
      </c>
      <c r="Q28" s="15">
        <v>8</v>
      </c>
    </row>
    <row r="29" spans="1:17" ht="15.7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2</v>
      </c>
      <c r="Q29" s="15">
        <v>0</v>
      </c>
    </row>
    <row r="30" spans="1:17" ht="38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8</v>
      </c>
      <c r="Q30" s="14"/>
    </row>
    <row r="31" spans="1:17" ht="15.7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8</v>
      </c>
      <c r="Q31" s="15">
        <v>0</v>
      </c>
    </row>
    <row r="32" spans="1:17" ht="15.7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8</v>
      </c>
      <c r="Q32" s="16"/>
    </row>
    <row r="33" spans="1:17" ht="15.7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3</v>
      </c>
      <c r="Q33" s="15">
        <v>1</v>
      </c>
    </row>
  </sheetData>
  <sheetProtection selectLockedCells="1"/>
  <mergeCells count="6">
    <mergeCell ref="O19:O20"/>
    <mergeCell ref="A19:A20"/>
    <mergeCell ref="A16:Q16"/>
    <mergeCell ref="A17:Q17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33"/>
  <sheetViews>
    <sheetView showGridLines="0" topLeftCell="A16" workbookViewId="0">
      <selection activeCell="V30" sqref="V30"/>
    </sheetView>
  </sheetViews>
  <sheetFormatPr defaultColWidth="9.140625" defaultRowHeight="12.75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5.1" customHeight="1">
      <c r="A16" s="34" t="s">
        <v>10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</row>
    <row r="17" spans="1:17" hidden="1">
      <c r="A17" s="35"/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>
      <c r="A19" s="32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32" t="s">
        <v>1</v>
      </c>
      <c r="P19" s="36" t="s">
        <v>14</v>
      </c>
      <c r="Q19" s="36" t="s">
        <v>15</v>
      </c>
    </row>
    <row r="20" spans="1:17" ht="39.75" customHeight="1">
      <c r="A20" s="33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33"/>
      <c r="P20" s="36"/>
      <c r="Q20" s="36"/>
    </row>
    <row r="21" spans="1:17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20">
        <f>'м.р. Безенчукский'!P22+'м.р. Красноармейский'!P22+'м.р. Пестравский'!P22+'м.р.  Приволжский'!P22+'м.р. Хворостянский'!P22+'г. Чапаевск'!P22</f>
        <v>73</v>
      </c>
      <c r="Q22" s="20">
        <f>'м.р. Безенчукский'!Q22+'м.р. Красноармейский'!Q22+'м.р. Пестравский'!Q22+'м.р.  Приволжский'!Q22+'м.р. Хворостянский'!Q22+'г. Чапаевск'!Q22</f>
        <v>73</v>
      </c>
    </row>
    <row r="23" spans="1:17" ht="15.7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20">
        <f>'м.р. Безенчукский'!P23+'м.р. Красноармейский'!P23+'м.р. Пестравский'!P23+'м.р.  Приволжский'!P23+'м.р. Хворостянский'!P23+'г. Чапаевск'!P23</f>
        <v>73</v>
      </c>
      <c r="Q23" s="20">
        <f>'м.р. Безенчукский'!Q23+'м.р. Красноармейский'!Q23+'м.р. Пестравский'!Q23+'м.р.  Приволжский'!Q23+'м.р. Хворостянский'!Q23+'г. Чапаевск'!Q23</f>
        <v>73</v>
      </c>
    </row>
    <row r="24" spans="1:17" ht="15.7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20">
        <f>'м.р. Безенчукский'!P24+'м.р. Красноармейский'!P24+'м.р. Пестравский'!P24+'м.р.  Приволжский'!P24+'м.р. Хворостянский'!P24+'г. Чапаевск'!P24</f>
        <v>47</v>
      </c>
      <c r="Q24" s="20">
        <f>'м.р. Безенчукский'!Q24+'м.р. Красноармейский'!Q24+'м.р. Пестравский'!Q24+'м.р.  Приволжский'!Q24+'м.р. Хворостянский'!Q24+'г. Чапаевск'!Q24</f>
        <v>47</v>
      </c>
    </row>
    <row r="25" spans="1:17" ht="15.7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20">
        <f>'м.р. Безенчукский'!P25+'м.р. Красноармейский'!P25+'м.р. Пестравский'!P25+'м.р.  Приволжский'!P25+'м.р. Хворостянский'!P25+'г. Чапаевск'!P25</f>
        <v>54</v>
      </c>
      <c r="Q25" s="20">
        <f>'м.р. Безенчукский'!Q25+'м.р. Красноармейский'!Q25+'м.р. Пестравский'!Q25+'м.р.  Приволжский'!Q25+'м.р. Хворостянский'!Q25+'г. Чапаевск'!Q25</f>
        <v>54</v>
      </c>
    </row>
    <row r="26" spans="1:17" ht="15.7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20">
        <f>'м.р. Безенчукский'!P26+'м.р. Красноармейский'!P26+'м.р. Пестравский'!P26+'м.р.  Приволжский'!P26+'м.р. Хворостянский'!P26+'г. Чапаевск'!P26</f>
        <v>73</v>
      </c>
      <c r="Q26" s="20">
        <f>'м.р. Безенчукский'!Q26+'м.р. Красноармейский'!Q26+'м.р. Пестравский'!Q26+'м.р.  Приволжский'!Q26+'м.р. Хворостянский'!Q26+'г. Чапаевск'!Q26</f>
        <v>73</v>
      </c>
    </row>
    <row r="27" spans="1:17" ht="15.7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20">
        <f>'м.р. Безенчукский'!P27+'м.р. Красноармейский'!P27+'м.р. Пестравский'!P27+'м.р.  Приволжский'!P27+'м.р. Хворостянский'!P27+'г. Чапаевск'!P27</f>
        <v>73</v>
      </c>
      <c r="Q27" s="20">
        <f>'м.р. Безенчукский'!Q27+'м.р. Красноармейский'!Q27+'м.р. Пестравский'!Q27+'м.р.  Приволжский'!Q27+'м.р. Хворостянский'!Q27+'г. Чапаевск'!Q27</f>
        <v>73</v>
      </c>
    </row>
    <row r="28" spans="1:17" ht="15.7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20">
        <f>'м.р. Безенчукский'!P28+'м.р. Красноармейский'!P28+'м.р. Пестравский'!P28+'м.р.  Приволжский'!P28+'м.р. Хворостянский'!P28+'г. Чапаевск'!P28</f>
        <v>73</v>
      </c>
      <c r="Q28" s="20">
        <f>'м.р. Безенчукский'!Q28+'м.р. Красноармейский'!Q28+'м.р. Пестравский'!Q28+'м.р.  Приволжский'!Q28+'м.р. Хворостянский'!Q28+'г. Чапаевск'!Q28</f>
        <v>73</v>
      </c>
    </row>
    <row r="29" spans="1:17" ht="15.7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20">
        <f>'м.р. Безенчукский'!P29+'м.р. Красноармейский'!P29+'м.р. Пестравский'!P29+'м.р.  Приволжский'!P29+'м.р. Хворостянский'!P29+'г. Чапаевск'!P29</f>
        <v>27</v>
      </c>
      <c r="Q29" s="20">
        <f>'м.р. Безенчукский'!Q29+'м.р. Красноармейский'!Q29+'м.р. Пестравский'!Q29+'м.р.  Приволжский'!Q29+'м.р. Хворостянский'!Q29+'г. Чапаевск'!Q29</f>
        <v>9</v>
      </c>
    </row>
    <row r="30" spans="1:17" ht="38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20">
        <f>'м.р. Безенчукский'!P30+'м.р. Красноармейский'!P30+'м.р. Пестравский'!P30+'м.р.  Приволжский'!P30+'м.р. Хворостянский'!P30+'г. Чапаевск'!P30</f>
        <v>73</v>
      </c>
      <c r="Q30" s="21"/>
    </row>
    <row r="31" spans="1:17" ht="15.7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20">
        <f>'м.р. Безенчукский'!P31+'м.р. Красноармейский'!P31+'м.р. Пестравский'!P31+'м.р.  Приволжский'!P31+'м.р. Хворостянский'!P31+'г. Чапаевск'!P31</f>
        <v>0</v>
      </c>
      <c r="Q31" s="20">
        <f>'м.р. Безенчукский'!Q31+'м.р. Красноармейский'!Q31+'м.р. Пестравский'!Q31+'м.р.  Приволжский'!Q31+'м.р. Хворостянский'!Q31+'г. Чапаевск'!Q31</f>
        <v>0</v>
      </c>
    </row>
    <row r="32" spans="1:17" ht="15.7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20">
        <f>'м.р. Безенчукский'!P32+'м.р. Красноармейский'!P32+'м.р. Пестравский'!P32+'м.р.  Приволжский'!P32+'м.р. Хворостянский'!P32+'г. Чапаевск'!P32</f>
        <v>73</v>
      </c>
      <c r="Q32" s="22"/>
    </row>
    <row r="33" spans="1:17" ht="15.7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20">
        <f>'м.р. Безенчукский'!P33+'м.р. Красноармейский'!P33+'м.р. Пестравский'!P33+'м.р.  Приволжский'!P33+'м.р. Хворостянский'!P33+'г. Чапаевск'!P33</f>
        <v>0</v>
      </c>
      <c r="Q33" s="20">
        <f>'м.р. Безенчукский'!Q33+'м.р. Красноармейский'!Q33+'м.р. Пестравский'!Q33+'м.р.  Приволжский'!Q33+'м.р. Хворостянский'!Q33+'г. Чапаевск'!Q33</f>
        <v>0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P22" sqref="P22:Q33"/>
    </sheetView>
  </sheetViews>
  <sheetFormatPr defaultColWidth="9.140625" defaultRowHeight="12.75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5.1" customHeight="1">
      <c r="A16" s="34" t="s">
        <v>10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</row>
    <row r="17" spans="1:17" hidden="1">
      <c r="A17" s="35"/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>
      <c r="A19" s="32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32" t="s">
        <v>1</v>
      </c>
      <c r="P19" s="36" t="s">
        <v>14</v>
      </c>
      <c r="Q19" s="36" t="s">
        <v>15</v>
      </c>
    </row>
    <row r="20" spans="1:17" ht="39.75" customHeight="1">
      <c r="A20" s="33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33"/>
      <c r="P20" s="36"/>
      <c r="Q20" s="36"/>
    </row>
    <row r="21" spans="1:17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20">
        <v>16</v>
      </c>
      <c r="Q22" s="20">
        <v>16</v>
      </c>
    </row>
    <row r="23" spans="1:17" ht="15.7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20">
        <v>16</v>
      </c>
      <c r="Q23" s="20">
        <v>16</v>
      </c>
    </row>
    <row r="24" spans="1:17" ht="15.7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20">
        <v>8</v>
      </c>
      <c r="Q24" s="20">
        <v>8</v>
      </c>
    </row>
    <row r="25" spans="1:17" ht="15.7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20">
        <v>16</v>
      </c>
      <c r="Q25" s="20">
        <v>16</v>
      </c>
    </row>
    <row r="26" spans="1:17" ht="15.7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20">
        <v>16</v>
      </c>
      <c r="Q26" s="20">
        <v>16</v>
      </c>
    </row>
    <row r="27" spans="1:17" ht="15.7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20">
        <v>16</v>
      </c>
      <c r="Q27" s="20">
        <v>16</v>
      </c>
    </row>
    <row r="28" spans="1:17" ht="15.7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20">
        <v>16</v>
      </c>
      <c r="Q28" s="20">
        <v>16</v>
      </c>
    </row>
    <row r="29" spans="1:17" ht="15.7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20">
        <v>5</v>
      </c>
      <c r="Q29" s="20">
        <v>0</v>
      </c>
    </row>
    <row r="30" spans="1:17" ht="38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20">
        <v>16</v>
      </c>
      <c r="Q30" s="14"/>
    </row>
    <row r="31" spans="1:17" ht="15.7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20">
        <v>0</v>
      </c>
      <c r="Q31" s="20">
        <v>0</v>
      </c>
    </row>
    <row r="32" spans="1:17" ht="15.7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20">
        <v>16</v>
      </c>
      <c r="Q32" s="31"/>
    </row>
    <row r="33" spans="1:17" ht="15.7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20">
        <v>0</v>
      </c>
      <c r="Q33" s="20">
        <v>0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Q30 Q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Z31" sqref="Z31"/>
    </sheetView>
  </sheetViews>
  <sheetFormatPr defaultColWidth="9.140625" defaultRowHeight="12.75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5.1" customHeight="1">
      <c r="A16" s="34" t="s">
        <v>10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</row>
    <row r="17" spans="1:17" hidden="1">
      <c r="A17" s="35"/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>
      <c r="A19" s="32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32" t="s">
        <v>1</v>
      </c>
      <c r="P19" s="36" t="s">
        <v>14</v>
      </c>
      <c r="Q19" s="36" t="s">
        <v>15</v>
      </c>
    </row>
    <row r="20" spans="1:17" ht="39.75" customHeight="1">
      <c r="A20" s="33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33"/>
      <c r="P20" s="36"/>
      <c r="Q20" s="36"/>
    </row>
    <row r="21" spans="1:17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20">
        <v>11</v>
      </c>
      <c r="Q22" s="20">
        <v>11</v>
      </c>
    </row>
    <row r="23" spans="1:17" ht="15.7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20">
        <v>11</v>
      </c>
      <c r="Q23" s="20">
        <v>11</v>
      </c>
    </row>
    <row r="24" spans="1:17" ht="15.7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20">
        <v>5</v>
      </c>
      <c r="Q24" s="20">
        <v>5</v>
      </c>
    </row>
    <row r="25" spans="1:17" ht="15.7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20">
        <v>6</v>
      </c>
      <c r="Q25" s="20">
        <v>6</v>
      </c>
    </row>
    <row r="26" spans="1:17" ht="15.7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20">
        <v>11</v>
      </c>
      <c r="Q26" s="20">
        <v>11</v>
      </c>
    </row>
    <row r="27" spans="1:17" ht="15.7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20">
        <v>11</v>
      </c>
      <c r="Q27" s="20">
        <v>11</v>
      </c>
    </row>
    <row r="28" spans="1:17" ht="15.7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20">
        <v>11</v>
      </c>
      <c r="Q28" s="20">
        <v>11</v>
      </c>
    </row>
    <row r="29" spans="1:17" ht="15.7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20">
        <v>1</v>
      </c>
      <c r="Q29" s="20">
        <v>1</v>
      </c>
    </row>
    <row r="30" spans="1:17" ht="38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20">
        <v>11</v>
      </c>
      <c r="Q30" s="14"/>
    </row>
    <row r="31" spans="1:17" ht="15.7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20">
        <v>0</v>
      </c>
      <c r="Q31" s="15"/>
    </row>
    <row r="32" spans="1:17" ht="15.7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20">
        <v>11</v>
      </c>
      <c r="Q32" s="31"/>
    </row>
    <row r="33" spans="1:17" ht="15.7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20">
        <v>0</v>
      </c>
      <c r="Q33" s="15"/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Q30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P22" sqref="P22:Q33"/>
    </sheetView>
  </sheetViews>
  <sheetFormatPr defaultColWidth="9.140625" defaultRowHeight="12.75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5.1" customHeight="1">
      <c r="A16" s="34" t="s">
        <v>10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</row>
    <row r="17" spans="1:17" hidden="1">
      <c r="A17" s="35"/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>
      <c r="A19" s="32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32" t="s">
        <v>1</v>
      </c>
      <c r="P19" s="36" t="s">
        <v>14</v>
      </c>
      <c r="Q19" s="36" t="s">
        <v>15</v>
      </c>
    </row>
    <row r="20" spans="1:17" ht="39.75" customHeight="1">
      <c r="A20" s="33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33"/>
      <c r="P20" s="36"/>
      <c r="Q20" s="36"/>
    </row>
    <row r="21" spans="1:17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20">
        <v>9</v>
      </c>
      <c r="Q22" s="20">
        <v>9</v>
      </c>
    </row>
    <row r="23" spans="1:17" ht="15.7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20">
        <v>9</v>
      </c>
      <c r="Q23" s="20">
        <v>9</v>
      </c>
    </row>
    <row r="24" spans="1:17" ht="15.7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20">
        <v>8</v>
      </c>
      <c r="Q24" s="20">
        <v>8</v>
      </c>
    </row>
    <row r="25" spans="1:17" ht="15.7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20">
        <v>7</v>
      </c>
      <c r="Q25" s="20">
        <v>7</v>
      </c>
    </row>
    <row r="26" spans="1:17" ht="15.7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20">
        <v>9</v>
      </c>
      <c r="Q26" s="20">
        <v>9</v>
      </c>
    </row>
    <row r="27" spans="1:17" ht="15.7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20">
        <v>9</v>
      </c>
      <c r="Q27" s="20">
        <v>9</v>
      </c>
    </row>
    <row r="28" spans="1:17" ht="15.7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20">
        <v>9</v>
      </c>
      <c r="Q28" s="20">
        <v>9</v>
      </c>
    </row>
    <row r="29" spans="1:17" ht="15.7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20">
        <v>7</v>
      </c>
      <c r="Q29" s="20">
        <v>3</v>
      </c>
    </row>
    <row r="30" spans="1:17" ht="38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20">
        <v>9</v>
      </c>
      <c r="Q30" s="14"/>
    </row>
    <row r="31" spans="1:17" ht="15.7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20">
        <v>0</v>
      </c>
      <c r="Q31" s="15"/>
    </row>
    <row r="32" spans="1:17" ht="15.7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20">
        <v>9</v>
      </c>
      <c r="Q32" s="31"/>
    </row>
    <row r="33" spans="1:17" ht="15.7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20">
        <v>0</v>
      </c>
      <c r="Q33" s="15"/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Q30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P22" sqref="P22:Q33"/>
    </sheetView>
  </sheetViews>
  <sheetFormatPr defaultColWidth="9.140625" defaultRowHeight="12.75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5.1" customHeight="1">
      <c r="A16" s="34" t="s">
        <v>10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</row>
    <row r="17" spans="1:17" hidden="1">
      <c r="A17" s="35"/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>
      <c r="A19" s="32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32" t="s">
        <v>1</v>
      </c>
      <c r="P19" s="36" t="s">
        <v>14</v>
      </c>
      <c r="Q19" s="36" t="s">
        <v>15</v>
      </c>
    </row>
    <row r="20" spans="1:17" ht="39.75" customHeight="1">
      <c r="A20" s="33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33"/>
      <c r="P20" s="36"/>
      <c r="Q20" s="36"/>
    </row>
    <row r="21" spans="1:17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20">
        <v>12</v>
      </c>
      <c r="Q22" s="20">
        <v>12</v>
      </c>
    </row>
    <row r="23" spans="1:17" ht="15.7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20">
        <v>12</v>
      </c>
      <c r="Q23" s="20">
        <v>12</v>
      </c>
    </row>
    <row r="24" spans="1:17" ht="15.7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20">
        <v>12</v>
      </c>
      <c r="Q24" s="20">
        <v>12</v>
      </c>
    </row>
    <row r="25" spans="1:17" ht="15.7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20">
        <v>9</v>
      </c>
      <c r="Q25" s="20">
        <v>9</v>
      </c>
    </row>
    <row r="26" spans="1:17" ht="15.7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20">
        <v>12</v>
      </c>
      <c r="Q26" s="20">
        <v>12</v>
      </c>
    </row>
    <row r="27" spans="1:17" ht="15.7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20">
        <v>12</v>
      </c>
      <c r="Q27" s="20">
        <v>12</v>
      </c>
    </row>
    <row r="28" spans="1:17" ht="15.7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20">
        <v>12</v>
      </c>
      <c r="Q28" s="20">
        <v>12</v>
      </c>
    </row>
    <row r="29" spans="1:17" ht="15.7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20">
        <v>7</v>
      </c>
      <c r="Q29" s="20">
        <v>4</v>
      </c>
    </row>
    <row r="30" spans="1:17" ht="38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20">
        <v>12</v>
      </c>
      <c r="Q30" s="14"/>
    </row>
    <row r="31" spans="1:17" ht="15.7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20">
        <v>0</v>
      </c>
      <c r="Q31" s="20"/>
    </row>
    <row r="32" spans="1:17" ht="15.7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20">
        <v>12</v>
      </c>
      <c r="Q32" s="31"/>
    </row>
    <row r="33" spans="1:17" ht="15.7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20">
        <v>0</v>
      </c>
      <c r="Q33" s="20"/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Q30 Q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V32" sqref="V32"/>
    </sheetView>
  </sheetViews>
  <sheetFormatPr defaultColWidth="9.140625" defaultRowHeight="12.75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5.1" customHeight="1">
      <c r="A16" s="34" t="s">
        <v>10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</row>
    <row r="17" spans="1:17" hidden="1">
      <c r="A17" s="35"/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>
      <c r="A19" s="32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32" t="s">
        <v>1</v>
      </c>
      <c r="P19" s="36" t="s">
        <v>14</v>
      </c>
      <c r="Q19" s="36" t="s">
        <v>15</v>
      </c>
    </row>
    <row r="20" spans="1:17" ht="39.75" customHeight="1">
      <c r="A20" s="33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33"/>
      <c r="P20" s="36"/>
      <c r="Q20" s="36"/>
    </row>
    <row r="21" spans="1:17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14</v>
      </c>
      <c r="Q22" s="15">
        <v>14</v>
      </c>
    </row>
    <row r="23" spans="1:17" ht="15.7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12</v>
      </c>
      <c r="Q23" s="15">
        <v>12</v>
      </c>
    </row>
    <row r="24" spans="1:17" ht="15.7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8</v>
      </c>
      <c r="Q24" s="15">
        <v>8</v>
      </c>
    </row>
    <row r="25" spans="1:17" ht="15.7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19</v>
      </c>
      <c r="Q25" s="15">
        <v>19</v>
      </c>
    </row>
    <row r="26" spans="1:17" ht="15.7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19</v>
      </c>
      <c r="Q26" s="15">
        <v>19</v>
      </c>
    </row>
    <row r="27" spans="1:17" ht="15.7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5</v>
      </c>
      <c r="Q27" s="15">
        <v>5</v>
      </c>
    </row>
    <row r="28" spans="1:17" ht="15.7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19</v>
      </c>
      <c r="Q28" s="15">
        <v>19</v>
      </c>
    </row>
    <row r="29" spans="1:17" ht="15.7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4</v>
      </c>
      <c r="Q29" s="15"/>
    </row>
    <row r="30" spans="1:17" ht="38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18</v>
      </c>
      <c r="Q30" s="14"/>
    </row>
    <row r="31" spans="1:17" ht="15.7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19</v>
      </c>
      <c r="Q31" s="15"/>
    </row>
    <row r="32" spans="1:17" ht="15.7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19</v>
      </c>
      <c r="Q32" s="16"/>
    </row>
    <row r="33" spans="1:17" ht="15.7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5</v>
      </c>
      <c r="Q33" s="15">
        <v>4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P22" sqref="P22:Q33"/>
    </sheetView>
  </sheetViews>
  <sheetFormatPr defaultColWidth="9.140625" defaultRowHeight="12.75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5.1" customHeight="1">
      <c r="A16" s="34" t="s">
        <v>10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</row>
    <row r="17" spans="1:17" hidden="1">
      <c r="A17" s="35"/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>
      <c r="A19" s="32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32" t="s">
        <v>1</v>
      </c>
      <c r="P19" s="36" t="s">
        <v>14</v>
      </c>
      <c r="Q19" s="36" t="s">
        <v>15</v>
      </c>
    </row>
    <row r="20" spans="1:17" ht="39.75" customHeight="1">
      <c r="A20" s="33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33"/>
      <c r="P20" s="36"/>
      <c r="Q20" s="36"/>
    </row>
    <row r="21" spans="1:17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20">
        <v>10</v>
      </c>
      <c r="Q22" s="20">
        <v>10</v>
      </c>
    </row>
    <row r="23" spans="1:17" ht="15.7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20">
        <v>10</v>
      </c>
      <c r="Q23" s="20">
        <v>10</v>
      </c>
    </row>
    <row r="24" spans="1:17" ht="15.7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20">
        <v>9</v>
      </c>
      <c r="Q24" s="20">
        <v>9</v>
      </c>
    </row>
    <row r="25" spans="1:17" ht="15.7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20">
        <v>7</v>
      </c>
      <c r="Q25" s="20">
        <v>7</v>
      </c>
    </row>
    <row r="26" spans="1:17" ht="15.7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20">
        <v>10</v>
      </c>
      <c r="Q26" s="20">
        <v>10</v>
      </c>
    </row>
    <row r="27" spans="1:17" ht="15.7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20">
        <v>10</v>
      </c>
      <c r="Q27" s="20">
        <v>10</v>
      </c>
    </row>
    <row r="28" spans="1:17" ht="15.7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20">
        <v>10</v>
      </c>
      <c r="Q28" s="20">
        <v>10</v>
      </c>
    </row>
    <row r="29" spans="1:17" ht="15.7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20">
        <v>2</v>
      </c>
      <c r="Q29" s="20">
        <v>1</v>
      </c>
    </row>
    <row r="30" spans="1:17" ht="38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20">
        <v>10</v>
      </c>
      <c r="Q30" s="14"/>
    </row>
    <row r="31" spans="1:17" ht="15.7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20">
        <v>0</v>
      </c>
      <c r="Q31" s="15"/>
    </row>
    <row r="32" spans="1:17" ht="15.7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20">
        <v>10</v>
      </c>
      <c r="Q32" s="31"/>
    </row>
    <row r="33" spans="1:17" ht="15.7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20">
        <v>0</v>
      </c>
      <c r="Q33" s="15"/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Q30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U33" sqref="U33"/>
    </sheetView>
  </sheetViews>
  <sheetFormatPr defaultColWidth="9.140625" defaultRowHeight="12.75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5.1" customHeight="1">
      <c r="A16" s="34" t="s">
        <v>10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</row>
    <row r="17" spans="1:17" hidden="1">
      <c r="A17" s="35"/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>
      <c r="A19" s="32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32" t="s">
        <v>1</v>
      </c>
      <c r="P19" s="36" t="s">
        <v>14</v>
      </c>
      <c r="Q19" s="36" t="s">
        <v>15</v>
      </c>
    </row>
    <row r="20" spans="1:17" ht="39.75" customHeight="1">
      <c r="A20" s="33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33"/>
      <c r="P20" s="36"/>
      <c r="Q20" s="36"/>
    </row>
    <row r="21" spans="1:17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20">
        <v>15</v>
      </c>
      <c r="Q22" s="20">
        <v>15</v>
      </c>
    </row>
    <row r="23" spans="1:17" ht="15.7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20">
        <v>15</v>
      </c>
      <c r="Q23" s="20">
        <v>15</v>
      </c>
    </row>
    <row r="24" spans="1:17" ht="15.7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20">
        <v>5</v>
      </c>
      <c r="Q24" s="20">
        <v>5</v>
      </c>
    </row>
    <row r="25" spans="1:17" ht="15.7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20">
        <v>9</v>
      </c>
      <c r="Q25" s="20">
        <v>9</v>
      </c>
    </row>
    <row r="26" spans="1:17" ht="15.7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20">
        <v>15</v>
      </c>
      <c r="Q26" s="20">
        <v>15</v>
      </c>
    </row>
    <row r="27" spans="1:17" ht="15.7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20">
        <v>15</v>
      </c>
      <c r="Q27" s="20">
        <v>15</v>
      </c>
    </row>
    <row r="28" spans="1:17" ht="15.7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20">
        <v>15</v>
      </c>
      <c r="Q28" s="20">
        <v>15</v>
      </c>
    </row>
    <row r="29" spans="1:17" ht="15.7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20">
        <v>5</v>
      </c>
      <c r="Q29" s="20">
        <v>0</v>
      </c>
    </row>
    <row r="30" spans="1:17" ht="38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20">
        <v>15</v>
      </c>
      <c r="Q30" s="14"/>
    </row>
    <row r="31" spans="1:17" ht="15.7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20">
        <v>0</v>
      </c>
      <c r="Q31" s="15"/>
    </row>
    <row r="32" spans="1:17" ht="15.7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20">
        <v>15</v>
      </c>
      <c r="Q32" s="31"/>
    </row>
    <row r="33" spans="1:17" ht="15.7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20">
        <v>0</v>
      </c>
      <c r="Q33" s="15"/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Q30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33"/>
  <sheetViews>
    <sheetView showGridLines="0" topLeftCell="A16" workbookViewId="0">
      <selection activeCell="W30" sqref="W30"/>
    </sheetView>
  </sheetViews>
  <sheetFormatPr defaultColWidth="9.140625" defaultRowHeight="12.75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5.1" customHeight="1">
      <c r="A16" s="34" t="s">
        <v>10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</row>
    <row r="17" spans="1:17" hidden="1">
      <c r="A17" s="35"/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>
      <c r="A19" s="32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32" t="s">
        <v>1</v>
      </c>
      <c r="P19" s="36" t="s">
        <v>14</v>
      </c>
      <c r="Q19" s="36" t="s">
        <v>15</v>
      </c>
    </row>
    <row r="20" spans="1:17" ht="39.75" customHeight="1">
      <c r="A20" s="33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33"/>
      <c r="P20" s="36"/>
      <c r="Q20" s="36"/>
    </row>
    <row r="21" spans="1:17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20">
        <f>'м.р. Большеглушицкий'!P22+'м.р. Большечерниговский'!P22</f>
        <v>18</v>
      </c>
      <c r="Q22" s="20">
        <f>'м.р. Большеглушицкий'!Q22+'м.р. Большечерниговский'!Q22</f>
        <v>17</v>
      </c>
    </row>
    <row r="23" spans="1:17" ht="15.7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20">
        <f>'м.р. Большеглушицкий'!P23+'м.р. Большечерниговский'!P23</f>
        <v>16</v>
      </c>
      <c r="Q23" s="20">
        <f>'м.р. Большеглушицкий'!Q23+'м.р. Большечерниговский'!Q23</f>
        <v>16</v>
      </c>
    </row>
    <row r="24" spans="1:17" ht="15.7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20">
        <f>'м.р. Большеглушицкий'!P24+'м.р. Большечерниговский'!P24</f>
        <v>13</v>
      </c>
      <c r="Q24" s="20">
        <f>'м.р. Большеглушицкий'!Q24+'м.р. Большечерниговский'!Q24</f>
        <v>13</v>
      </c>
    </row>
    <row r="25" spans="1:17" ht="15.7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20">
        <f>'м.р. Большеглушицкий'!P25+'м.р. Большечерниговский'!P25</f>
        <v>13</v>
      </c>
      <c r="Q25" s="20">
        <f>'м.р. Большеглушицкий'!Q25+'м.р. Большечерниговский'!Q25</f>
        <v>13</v>
      </c>
    </row>
    <row r="26" spans="1:17" ht="15.7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20">
        <f>'м.р. Большеглушицкий'!P26+'м.р. Большечерниговский'!P26</f>
        <v>23</v>
      </c>
      <c r="Q26" s="20">
        <f>'м.р. Большеглушицкий'!Q26+'м.р. Большечерниговский'!Q26</f>
        <v>23</v>
      </c>
    </row>
    <row r="27" spans="1:17" ht="15.7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20">
        <f>'м.р. Большеглушицкий'!P27+'м.р. Большечерниговский'!P27</f>
        <v>11</v>
      </c>
      <c r="Q27" s="20">
        <f>'м.р. Большеглушицкий'!Q27+'м.р. Большечерниговский'!Q27</f>
        <v>11</v>
      </c>
    </row>
    <row r="28" spans="1:17" ht="15.7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20">
        <f>'м.р. Большеглушицкий'!P28+'м.р. Большечерниговский'!P28</f>
        <v>23</v>
      </c>
      <c r="Q28" s="20">
        <f>'м.р. Большеглушицкий'!Q28+'м.р. Большечерниговский'!Q28</f>
        <v>23</v>
      </c>
    </row>
    <row r="29" spans="1:17" ht="15.7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20">
        <f>'м.р. Большеглушицкий'!P29+'м.р. Большечерниговский'!P29</f>
        <v>8</v>
      </c>
      <c r="Q29" s="20">
        <f>'м.р. Большеглушицкий'!Q29+'м.р. Большечерниговский'!Q29</f>
        <v>2</v>
      </c>
    </row>
    <row r="30" spans="1:17" ht="38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20">
        <f>'м.р. Большеглушицкий'!P30+'м.р. Большечерниговский'!P30</f>
        <v>23</v>
      </c>
      <c r="Q30" s="21"/>
    </row>
    <row r="31" spans="1:17" ht="15.7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20">
        <f>'м.р. Большеглушицкий'!P31+'м.р. Большечерниговский'!P31</f>
        <v>23</v>
      </c>
      <c r="Q31" s="20">
        <f>'м.р. Большеглушицкий'!Q31+'м.р. Большечерниговский'!Q31</f>
        <v>0</v>
      </c>
    </row>
    <row r="32" spans="1:17" ht="15.7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20">
        <f>'м.р. Большеглушицкий'!P32+'м.р. Большечерниговский'!P32</f>
        <v>23</v>
      </c>
      <c r="Q32" s="22"/>
    </row>
    <row r="33" spans="1:17" ht="15.7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20">
        <f>'м.р. Большеглушицкий'!P33+'м.р. Большечерниговский'!P33</f>
        <v>9</v>
      </c>
      <c r="Q33" s="20">
        <f>'м.р. Большеглушицкий'!Q33+'м.р. Большечерниговский'!Q33</f>
        <v>2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P22" sqref="P22:Q33"/>
    </sheetView>
  </sheetViews>
  <sheetFormatPr defaultColWidth="9.140625" defaultRowHeight="12.75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5.1" customHeight="1">
      <c r="A16" s="34" t="s">
        <v>10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</row>
    <row r="17" spans="1:17" hidden="1">
      <c r="A17" s="35"/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>
      <c r="A19" s="32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32" t="s">
        <v>1</v>
      </c>
      <c r="P19" s="36" t="s">
        <v>14</v>
      </c>
      <c r="Q19" s="36" t="s">
        <v>15</v>
      </c>
    </row>
    <row r="20" spans="1:17" ht="39.75" customHeight="1">
      <c r="A20" s="33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33"/>
      <c r="P20" s="36"/>
      <c r="Q20" s="36"/>
    </row>
    <row r="21" spans="1:17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7</v>
      </c>
      <c r="Q22" s="15">
        <v>6</v>
      </c>
    </row>
    <row r="23" spans="1:17" ht="15.7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6</v>
      </c>
      <c r="Q23" s="15">
        <v>6</v>
      </c>
    </row>
    <row r="24" spans="1:17" ht="15.7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3</v>
      </c>
      <c r="Q24" s="15">
        <v>3</v>
      </c>
    </row>
    <row r="25" spans="1:17" ht="15.7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6</v>
      </c>
      <c r="Q25" s="15">
        <v>6</v>
      </c>
    </row>
    <row r="26" spans="1:17" ht="15.7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10</v>
      </c>
      <c r="Q26" s="15">
        <v>10</v>
      </c>
    </row>
    <row r="27" spans="1:17" ht="15.7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6</v>
      </c>
      <c r="Q27" s="15">
        <v>6</v>
      </c>
    </row>
    <row r="28" spans="1:17" ht="15.7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10</v>
      </c>
      <c r="Q28" s="15">
        <v>10</v>
      </c>
    </row>
    <row r="29" spans="1:17" ht="15.7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5</v>
      </c>
      <c r="Q29" s="15">
        <v>2</v>
      </c>
    </row>
    <row r="30" spans="1:17" ht="38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10</v>
      </c>
      <c r="Q30" s="14">
        <v>0</v>
      </c>
    </row>
    <row r="31" spans="1:17" ht="15.7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10</v>
      </c>
      <c r="Q31" s="15">
        <v>0</v>
      </c>
    </row>
    <row r="32" spans="1:17" ht="15.7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10</v>
      </c>
      <c r="Q32" s="16">
        <v>0</v>
      </c>
    </row>
    <row r="33" spans="1:17" ht="15.7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3</v>
      </c>
      <c r="Q33" s="15">
        <v>1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R35" sqref="R35"/>
    </sheetView>
  </sheetViews>
  <sheetFormatPr defaultColWidth="9.140625" defaultRowHeight="12.75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5.1" customHeight="1">
      <c r="A16" s="34" t="s">
        <v>10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</row>
    <row r="17" spans="1:17" hidden="1">
      <c r="A17" s="35"/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>
      <c r="A19" s="32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32" t="s">
        <v>1</v>
      </c>
      <c r="P19" s="36" t="s">
        <v>14</v>
      </c>
      <c r="Q19" s="36" t="s">
        <v>15</v>
      </c>
    </row>
    <row r="20" spans="1:17" ht="39.75" customHeight="1">
      <c r="A20" s="33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33"/>
      <c r="P20" s="36"/>
      <c r="Q20" s="36"/>
    </row>
    <row r="21" spans="1:17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11</v>
      </c>
      <c r="Q22" s="15">
        <v>11</v>
      </c>
    </row>
    <row r="23" spans="1:17" ht="15.7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10</v>
      </c>
      <c r="Q23" s="15">
        <v>10</v>
      </c>
    </row>
    <row r="24" spans="1:17" ht="15.7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10</v>
      </c>
      <c r="Q24" s="15">
        <v>10</v>
      </c>
    </row>
    <row r="25" spans="1:17" ht="15.7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7</v>
      </c>
      <c r="Q25" s="15">
        <v>7</v>
      </c>
    </row>
    <row r="26" spans="1:17" ht="15.7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13</v>
      </c>
      <c r="Q26" s="15">
        <v>13</v>
      </c>
    </row>
    <row r="27" spans="1:17" ht="15.7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5</v>
      </c>
      <c r="Q27" s="15">
        <v>5</v>
      </c>
    </row>
    <row r="28" spans="1:17" ht="15.7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13</v>
      </c>
      <c r="Q28" s="15">
        <v>13</v>
      </c>
    </row>
    <row r="29" spans="1:17" ht="15.7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3</v>
      </c>
      <c r="Q29" s="15">
        <v>0</v>
      </c>
    </row>
    <row r="30" spans="1:17" ht="38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13</v>
      </c>
      <c r="Q30" s="14"/>
    </row>
    <row r="31" spans="1:17" ht="15.7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13</v>
      </c>
      <c r="Q31" s="15">
        <v>0</v>
      </c>
    </row>
    <row r="32" spans="1:17" ht="15.7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13</v>
      </c>
      <c r="Q32" s="16"/>
    </row>
    <row r="33" spans="1:17" ht="15.7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6</v>
      </c>
      <c r="Q33" s="15">
        <v>1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33"/>
  <sheetViews>
    <sheetView showGridLines="0" topLeftCell="A16" workbookViewId="0">
      <selection activeCell="Q18" sqref="Q18"/>
    </sheetView>
  </sheetViews>
  <sheetFormatPr defaultColWidth="9.140625" defaultRowHeight="12.75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5.1" customHeight="1">
      <c r="A16" s="34" t="s">
        <v>10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</row>
    <row r="17" spans="1:17" hidden="1">
      <c r="A17" s="35"/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>
      <c r="A19" s="32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32" t="s">
        <v>1</v>
      </c>
      <c r="P19" s="36" t="s">
        <v>14</v>
      </c>
      <c r="Q19" s="36" t="s">
        <v>15</v>
      </c>
    </row>
    <row r="20" spans="1:17" ht="39.75" customHeight="1">
      <c r="A20" s="33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33"/>
      <c r="P20" s="36"/>
      <c r="Q20" s="36"/>
    </row>
    <row r="21" spans="1:17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">
        <f>'м.р. Волжский'!P22+'г. Новокуйбышевск'!P22</f>
        <v>34</v>
      </c>
      <c r="Q22" s="1">
        <f>'м.р. Волжский'!Q22+'г. Новокуйбышевск'!Q22</f>
        <v>34</v>
      </c>
    </row>
    <row r="23" spans="1:17" ht="15.7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">
        <f>'м.р. Волжский'!P23+'г. Новокуйбышевск'!P23</f>
        <v>31</v>
      </c>
      <c r="Q23" s="1">
        <f>'м.р. Волжский'!Q23+'г. Новокуйбышевск'!Q23</f>
        <v>31</v>
      </c>
    </row>
    <row r="24" spans="1:17" ht="15.7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">
        <f>'м.р. Волжский'!P24+'г. Новокуйбышевск'!P24</f>
        <v>31</v>
      </c>
      <c r="Q24" s="1">
        <f>'м.р. Волжский'!Q24+'г. Новокуйбышевск'!Q24</f>
        <v>31</v>
      </c>
    </row>
    <row r="25" spans="1:17" ht="15.7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">
        <f>'м.р. Волжский'!P25+'г. Новокуйбышевск'!P25</f>
        <v>31</v>
      </c>
      <c r="Q25" s="1">
        <f>'м.р. Волжский'!Q25+'г. Новокуйбышевск'!Q25</f>
        <v>31</v>
      </c>
    </row>
    <row r="26" spans="1:17" ht="15.7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">
        <f>'м.р. Волжский'!P26+'г. Новокуйбышевск'!P26</f>
        <v>38</v>
      </c>
      <c r="Q26" s="1">
        <f>'м.р. Волжский'!Q26+'г. Новокуйбышевск'!Q26</f>
        <v>38</v>
      </c>
    </row>
    <row r="27" spans="1:17" ht="15.7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">
        <f>'м.р. Волжский'!P27+'г. Новокуйбышевск'!P27</f>
        <v>27</v>
      </c>
      <c r="Q27" s="1">
        <f>'м.р. Волжский'!Q27+'г. Новокуйбышевск'!Q27</f>
        <v>27</v>
      </c>
    </row>
    <row r="28" spans="1:17" ht="15.7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">
        <f>'м.р. Волжский'!P28+'г. Новокуйбышевск'!P28</f>
        <v>40</v>
      </c>
      <c r="Q28" s="1">
        <f>'м.р. Волжский'!Q28+'г. Новокуйбышевск'!Q28</f>
        <v>40</v>
      </c>
    </row>
    <row r="29" spans="1:17" ht="15.7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">
        <f>'м.р. Волжский'!P29+'г. Новокуйбышевск'!P29</f>
        <v>16</v>
      </c>
      <c r="Q29" s="1">
        <f>'м.р. Волжский'!Q29+'г. Новокуйбышевск'!Q29</f>
        <v>10</v>
      </c>
    </row>
    <row r="30" spans="1:17" ht="38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">
        <f>'м.р. Волжский'!P30+'г. Новокуйбышевск'!P30</f>
        <v>40</v>
      </c>
      <c r="Q30" s="7"/>
    </row>
    <row r="31" spans="1:17" ht="15.7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">
        <f>'м.р. Волжский'!P31+'г. Новокуйбышевск'!P31</f>
        <v>4</v>
      </c>
      <c r="Q31" s="1">
        <f>'м.р. Волжский'!Q31+'г. Новокуйбышевск'!Q31</f>
        <v>0</v>
      </c>
    </row>
    <row r="32" spans="1:17" ht="15.7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">
        <f>'м.р. Волжский'!P32+'г. Новокуйбышевск'!P32</f>
        <v>40</v>
      </c>
    </row>
    <row r="33" spans="1:17" ht="15.7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">
        <f>'м.р. Волжский'!P33+'г. Новокуйбышевск'!P33</f>
        <v>13</v>
      </c>
      <c r="Q33" s="1">
        <f>'м.р. Волжский'!Q33+'г. Новокуйбышевск'!Q33</f>
        <v>8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P22" sqref="P22:Q33"/>
    </sheetView>
  </sheetViews>
  <sheetFormatPr defaultColWidth="9.140625" defaultRowHeight="12.75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5.1" customHeight="1">
      <c r="A16" s="34" t="s">
        <v>10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</row>
    <row r="17" spans="1:17" hidden="1">
      <c r="A17" s="35"/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>
      <c r="A19" s="32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32" t="s">
        <v>1</v>
      </c>
      <c r="P19" s="36" t="s">
        <v>14</v>
      </c>
      <c r="Q19" s="36" t="s">
        <v>15</v>
      </c>
    </row>
    <row r="20" spans="1:17" ht="39.75" customHeight="1">
      <c r="A20" s="33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33"/>
      <c r="P20" s="36"/>
      <c r="Q20" s="36"/>
    </row>
    <row r="21" spans="1:17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20</v>
      </c>
      <c r="Q22" s="15">
        <v>20</v>
      </c>
    </row>
    <row r="23" spans="1:17" ht="15.7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17</v>
      </c>
      <c r="Q23" s="15">
        <v>17</v>
      </c>
    </row>
    <row r="24" spans="1:17" ht="15.7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19</v>
      </c>
      <c r="Q24" s="15">
        <v>19</v>
      </c>
    </row>
    <row r="25" spans="1:17" ht="15.7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18</v>
      </c>
      <c r="Q25" s="15">
        <v>18</v>
      </c>
    </row>
    <row r="26" spans="1:17" ht="15.7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22</v>
      </c>
      <c r="Q26" s="15">
        <v>22</v>
      </c>
    </row>
    <row r="27" spans="1:17" ht="15.7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17</v>
      </c>
      <c r="Q27" s="15">
        <v>17</v>
      </c>
    </row>
    <row r="28" spans="1:17" ht="15.7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22</v>
      </c>
      <c r="Q28" s="15">
        <v>22</v>
      </c>
    </row>
    <row r="29" spans="1:17" ht="15.7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10</v>
      </c>
      <c r="Q29" s="15">
        <v>6</v>
      </c>
    </row>
    <row r="30" spans="1:17" ht="38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22</v>
      </c>
      <c r="Q30" s="14"/>
    </row>
    <row r="31" spans="1:17" ht="15.7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4</v>
      </c>
      <c r="Q31" s="15">
        <v>0</v>
      </c>
    </row>
    <row r="32" spans="1:17" ht="15.7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22</v>
      </c>
      <c r="Q32" s="16"/>
    </row>
    <row r="33" spans="1:17" ht="15.7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8</v>
      </c>
      <c r="Q33" s="15">
        <v>5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T28" sqref="T28"/>
    </sheetView>
  </sheetViews>
  <sheetFormatPr defaultColWidth="9.140625" defaultRowHeight="12.75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5.1" customHeight="1">
      <c r="A16" s="34" t="s">
        <v>10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</row>
    <row r="17" spans="1:17" hidden="1">
      <c r="A17" s="35"/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>
      <c r="A19" s="32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32" t="s">
        <v>1</v>
      </c>
      <c r="P19" s="36" t="s">
        <v>14</v>
      </c>
      <c r="Q19" s="36" t="s">
        <v>15</v>
      </c>
    </row>
    <row r="20" spans="1:17" ht="39.75" customHeight="1">
      <c r="A20" s="33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33"/>
      <c r="P20" s="36"/>
      <c r="Q20" s="36"/>
    </row>
    <row r="21" spans="1:17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14</v>
      </c>
      <c r="Q22" s="15">
        <v>14</v>
      </c>
    </row>
    <row r="23" spans="1:17" ht="15.7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14</v>
      </c>
      <c r="Q23" s="15">
        <v>14</v>
      </c>
    </row>
    <row r="24" spans="1:17" ht="15.7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12</v>
      </c>
      <c r="Q24" s="15">
        <v>12</v>
      </c>
    </row>
    <row r="25" spans="1:17" ht="15.7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13</v>
      </c>
      <c r="Q25" s="15">
        <v>13</v>
      </c>
    </row>
    <row r="26" spans="1:17" ht="15.7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16</v>
      </c>
      <c r="Q26" s="15">
        <v>16</v>
      </c>
    </row>
    <row r="27" spans="1:17" ht="15.7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10</v>
      </c>
      <c r="Q27" s="15">
        <v>10</v>
      </c>
    </row>
    <row r="28" spans="1:17" ht="15.7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18</v>
      </c>
      <c r="Q28" s="15">
        <v>18</v>
      </c>
    </row>
    <row r="29" spans="1:17" ht="15.7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6</v>
      </c>
      <c r="Q29" s="15">
        <v>4</v>
      </c>
    </row>
    <row r="30" spans="1:17" ht="38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18</v>
      </c>
      <c r="Q30" s="14"/>
    </row>
    <row r="31" spans="1:17" ht="15.7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0</v>
      </c>
      <c r="Q31" s="15">
        <v>0</v>
      </c>
    </row>
    <row r="32" spans="1:17" ht="15.7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18</v>
      </c>
      <c r="Q32" s="16"/>
    </row>
    <row r="33" spans="1:17" ht="15.7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5</v>
      </c>
      <c r="Q33" s="15">
        <v>3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T33"/>
  <sheetViews>
    <sheetView showGridLines="0" topLeftCell="A16" workbookViewId="0">
      <selection activeCell="U27" sqref="U27"/>
    </sheetView>
  </sheetViews>
  <sheetFormatPr defaultColWidth="9.140625" defaultRowHeight="12.75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5.1" customHeight="1">
      <c r="A16" s="34" t="s">
        <v>10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</row>
    <row r="17" spans="1:20" hidden="1">
      <c r="A17" s="35"/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20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20" ht="20.100000000000001" customHeight="1">
      <c r="A19" s="3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32" t="s">
        <v>1</v>
      </c>
      <c r="P19" s="36" t="s">
        <v>14</v>
      </c>
      <c r="Q19" s="36" t="s">
        <v>15</v>
      </c>
    </row>
    <row r="20" spans="1:20" ht="39.75" customHeight="1">
      <c r="A20" s="33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33"/>
      <c r="P20" s="36"/>
      <c r="Q20" s="36"/>
    </row>
    <row r="21" spans="1:20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20" ht="15.7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2</v>
      </c>
      <c r="Q22" s="15">
        <v>2</v>
      </c>
      <c r="S22" s="13"/>
      <c r="T22" s="13"/>
    </row>
    <row r="23" spans="1:20" ht="15.7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2</v>
      </c>
      <c r="Q23" s="15">
        <v>2</v>
      </c>
      <c r="S23" s="13"/>
      <c r="T23" s="13"/>
    </row>
    <row r="24" spans="1:20" ht="15.7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2</v>
      </c>
      <c r="Q24" s="15">
        <v>2</v>
      </c>
      <c r="S24" s="13"/>
      <c r="T24" s="13"/>
    </row>
    <row r="25" spans="1:20" ht="15.7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2</v>
      </c>
      <c r="Q25" s="15">
        <v>2</v>
      </c>
      <c r="S25" s="13"/>
      <c r="T25" s="13"/>
    </row>
    <row r="26" spans="1:20" ht="15.7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3</v>
      </c>
      <c r="Q26" s="15">
        <v>3</v>
      </c>
      <c r="S26" s="13"/>
      <c r="T26" s="13"/>
    </row>
    <row r="27" spans="1:20" ht="15.7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0</v>
      </c>
      <c r="Q27" s="15">
        <v>0</v>
      </c>
      <c r="S27" s="13"/>
      <c r="T27" s="13"/>
    </row>
    <row r="28" spans="1:20" ht="15.7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4</v>
      </c>
      <c r="Q28" s="15">
        <v>4</v>
      </c>
      <c r="S28" s="13"/>
      <c r="T28" s="13"/>
    </row>
    <row r="29" spans="1:20" ht="15.7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1</v>
      </c>
      <c r="Q29" s="15">
        <v>0</v>
      </c>
      <c r="S29" s="13"/>
      <c r="T29" s="13"/>
    </row>
    <row r="30" spans="1:20" ht="38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4</v>
      </c>
      <c r="Q30" s="14"/>
      <c r="S30" s="13"/>
      <c r="T30" s="13"/>
    </row>
    <row r="31" spans="1:20" ht="15.7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1</v>
      </c>
      <c r="Q31" s="15">
        <v>0</v>
      </c>
      <c r="S31" s="13"/>
      <c r="T31" s="13"/>
    </row>
    <row r="32" spans="1:20" ht="15.7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4</v>
      </c>
      <c r="Q32" s="16"/>
      <c r="S32" s="13"/>
      <c r="T32" s="13"/>
    </row>
    <row r="33" spans="1:20" ht="15.7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2</v>
      </c>
      <c r="Q33" s="15">
        <v>1</v>
      </c>
      <c r="S33" s="13"/>
      <c r="T33" s="13"/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33"/>
  <sheetViews>
    <sheetView showGridLines="0" tabSelected="1" topLeftCell="A16" workbookViewId="0">
      <selection activeCell="P22" sqref="P22:Q33"/>
    </sheetView>
  </sheetViews>
  <sheetFormatPr defaultColWidth="9.140625" defaultRowHeight="12.75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5.1" customHeight="1">
      <c r="A16" s="34" t="s">
        <v>10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</row>
    <row r="17" spans="1:17" hidden="1">
      <c r="A17" s="35"/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>
      <c r="A19" s="32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32" t="s">
        <v>1</v>
      </c>
      <c r="P19" s="36" t="s">
        <v>14</v>
      </c>
      <c r="Q19" s="36" t="s">
        <v>15</v>
      </c>
    </row>
    <row r="20" spans="1:17" ht="39.75" customHeight="1">
      <c r="A20" s="33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33"/>
      <c r="P20" s="36"/>
      <c r="Q20" s="36"/>
    </row>
    <row r="21" spans="1:17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55</v>
      </c>
      <c r="Q22" s="15">
        <v>51</v>
      </c>
    </row>
    <row r="23" spans="1:17" ht="15.7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39</v>
      </c>
      <c r="Q23" s="15">
        <v>36</v>
      </c>
    </row>
    <row r="24" spans="1:17" ht="15.7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45</v>
      </c>
      <c r="Q24" s="15">
        <v>40</v>
      </c>
    </row>
    <row r="25" spans="1:17" ht="15.7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45</v>
      </c>
      <c r="Q25" s="15">
        <v>38</v>
      </c>
    </row>
    <row r="26" spans="1:17" ht="15.7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42</v>
      </c>
      <c r="Q26" s="15">
        <v>39</v>
      </c>
    </row>
    <row r="27" spans="1:17" ht="15.7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38</v>
      </c>
      <c r="Q27" s="15">
        <v>30</v>
      </c>
    </row>
    <row r="28" spans="1:17" ht="15.7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69</v>
      </c>
      <c r="Q28" s="15">
        <v>69</v>
      </c>
    </row>
    <row r="29" spans="1:17" ht="15.7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49</v>
      </c>
      <c r="Q29" s="15">
        <v>13</v>
      </c>
    </row>
    <row r="30" spans="1:17" ht="38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49</v>
      </c>
      <c r="Q30" s="14"/>
    </row>
    <row r="31" spans="1:17" ht="15.7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69</v>
      </c>
      <c r="Q31" s="15"/>
    </row>
    <row r="32" spans="1:17" ht="15.7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69</v>
      </c>
      <c r="Q32" s="16"/>
    </row>
    <row r="33" spans="1:17" ht="15.7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30</v>
      </c>
      <c r="Q33" s="15">
        <v>11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33"/>
  <sheetViews>
    <sheetView showGridLines="0" topLeftCell="A16" workbookViewId="0">
      <selection activeCell="Y32" sqref="Y31:Y32"/>
    </sheetView>
  </sheetViews>
  <sheetFormatPr defaultColWidth="9.140625" defaultRowHeight="12.75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5.1" customHeight="1">
      <c r="A16" s="34" t="s">
        <v>10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</row>
    <row r="17" spans="1:17" hidden="1">
      <c r="A17" s="35"/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 t="s">
        <v>17</v>
      </c>
    </row>
    <row r="19" spans="1:17" ht="20.100000000000001" customHeight="1">
      <c r="A19" s="32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32" t="s">
        <v>1</v>
      </c>
      <c r="P19" s="36" t="s">
        <v>14</v>
      </c>
      <c r="Q19" s="36" t="s">
        <v>15</v>
      </c>
    </row>
    <row r="20" spans="1:17" ht="39.75" customHeight="1">
      <c r="A20" s="33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33"/>
      <c r="P20" s="36"/>
      <c r="Q20" s="36"/>
    </row>
    <row r="21" spans="1:17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20">
        <f>'м.р. Сызранский'!P22+'м.р. Шигонский'!P22+'г. Сызрань'!P22+'г. Октябрьск'!P22</f>
        <v>57</v>
      </c>
      <c r="Q22" s="20">
        <f>'м.р. Сызранский'!Q22+'м.р. Шигонский'!Q22+'г. Сызрань'!Q22+'г. Октябрьск'!Q22</f>
        <v>57</v>
      </c>
    </row>
    <row r="23" spans="1:17" ht="15.7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20">
        <f>'м.р. Сызранский'!P23+'м.р. Шигонский'!P23+'г. Сызрань'!P23+'г. Октябрьск'!P23</f>
        <v>57</v>
      </c>
      <c r="Q23" s="20">
        <f>'м.р. Сызранский'!Q23+'м.р. Шигонский'!Q23+'г. Сызрань'!Q23+'г. Октябрьск'!Q23</f>
        <v>57</v>
      </c>
    </row>
    <row r="24" spans="1:17" ht="15.7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20">
        <f>'м.р. Сызранский'!P24+'м.р. Шигонский'!P24+'г. Сызрань'!P24+'г. Октябрьск'!P24</f>
        <v>58</v>
      </c>
      <c r="Q24" s="20">
        <f>'м.р. Сызранский'!Q24+'м.р. Шигонский'!Q24+'г. Сызрань'!Q24+'г. Октябрьск'!Q24</f>
        <v>58</v>
      </c>
    </row>
    <row r="25" spans="1:17" ht="15.7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20">
        <f>'м.р. Сызранский'!P25+'м.р. Шигонский'!P25+'г. Сызрань'!P25+'г. Октябрьск'!P25</f>
        <v>58</v>
      </c>
      <c r="Q25" s="20">
        <f>'м.р. Сызранский'!Q25+'м.р. Шигонский'!Q25+'г. Сызрань'!Q25+'г. Октябрьск'!Q25</f>
        <v>58</v>
      </c>
    </row>
    <row r="26" spans="1:17" ht="15.7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20">
        <f>'м.р. Сызранский'!P26+'м.р. Шигонский'!P26+'г. Сызрань'!P26+'г. Октябрьск'!P26</f>
        <v>58</v>
      </c>
      <c r="Q26" s="20">
        <f>'м.р. Сызранский'!Q26+'м.р. Шигонский'!Q26+'г. Сызрань'!Q26+'г. Октябрьск'!Q26</f>
        <v>58</v>
      </c>
    </row>
    <row r="27" spans="1:17" ht="15.7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20">
        <f>'м.р. Сызранский'!P27+'м.р. Шигонский'!P27+'г. Сызрань'!P27+'г. Октябрьск'!P27</f>
        <v>58</v>
      </c>
      <c r="Q27" s="20">
        <f>'м.р. Сызранский'!Q27+'м.р. Шигонский'!Q27+'г. Сызрань'!Q27+'г. Октябрьск'!Q27</f>
        <v>58</v>
      </c>
    </row>
    <row r="28" spans="1:17" ht="15.7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20">
        <f>'м.р. Сызранский'!P28+'м.р. Шигонский'!P28+'г. Сызрань'!P28+'г. Октябрьск'!P28</f>
        <v>58</v>
      </c>
      <c r="Q28" s="20">
        <f>'м.р. Сызранский'!Q28+'м.р. Шигонский'!Q28+'г. Сызрань'!Q28+'г. Октябрьск'!Q28</f>
        <v>58</v>
      </c>
    </row>
    <row r="29" spans="1:17" ht="15.7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20">
        <f>'м.р. Сызранский'!P29+'м.р. Шигонский'!P29+'г. Сызрань'!P29+'г. Октябрьск'!P29</f>
        <v>33</v>
      </c>
      <c r="Q29" s="20">
        <f>'м.р. Сызранский'!Q29+'м.р. Шигонский'!Q29+'г. Сызрань'!Q29+'г. Октябрьск'!Q29</f>
        <v>0</v>
      </c>
    </row>
    <row r="30" spans="1:17" ht="38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20">
        <f>'м.р. Сызранский'!P30+'м.р. Шигонский'!P30+'г. Сызрань'!P30+'г. Октябрьск'!P30</f>
        <v>51</v>
      </c>
      <c r="Q30" s="21"/>
    </row>
    <row r="31" spans="1:17" ht="15.7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20">
        <f>'м.р. Сызранский'!P31+'м.р. Шигонский'!P31+'г. Сызрань'!P31+'г. Октябрьск'!P31</f>
        <v>0</v>
      </c>
      <c r="Q31" s="20">
        <f>'м.р. Сызранский'!Q31+'м.р. Шигонский'!Q31+'г. Сызрань'!Q31+'г. Октябрьск'!Q31</f>
        <v>0</v>
      </c>
    </row>
    <row r="32" spans="1:17" ht="15.7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20">
        <f>'м.р. Сызранский'!P32+'м.р. Шигонский'!P32+'г. Сызрань'!P32+'г. Октябрьск'!P32</f>
        <v>58</v>
      </c>
      <c r="Q32" s="22"/>
    </row>
    <row r="33" spans="1:17" ht="15.7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20">
        <f>'м.р. Сызранский'!P33+'м.р. Шигонский'!P33+'г. Сызрань'!P33+'г. Октябрьск'!P33</f>
        <v>2</v>
      </c>
      <c r="Q33" s="20">
        <f>'м.р. Сызранский'!Q33+'м.р. Шигонский'!Q33+'г. Сызрань'!Q33+'г. Октябрьск'!Q33</f>
        <v>0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T33"/>
  <sheetViews>
    <sheetView showGridLines="0" topLeftCell="A16" workbookViewId="0">
      <selection activeCell="Y30" sqref="Y30"/>
    </sheetView>
  </sheetViews>
  <sheetFormatPr defaultColWidth="9.140625" defaultRowHeight="12.75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5.1" customHeight="1">
      <c r="A16" s="34" t="s">
        <v>10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</row>
    <row r="17" spans="1:20" hidden="1">
      <c r="A17" s="35"/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20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20" ht="20.100000000000001" customHeight="1">
      <c r="A19" s="32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32" t="s">
        <v>1</v>
      </c>
      <c r="P19" s="36" t="s">
        <v>14</v>
      </c>
      <c r="Q19" s="36" t="s">
        <v>15</v>
      </c>
    </row>
    <row r="20" spans="1:20" ht="39.75" customHeight="1">
      <c r="A20" s="33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33"/>
      <c r="P20" s="36"/>
      <c r="Q20" s="36"/>
    </row>
    <row r="21" spans="1:20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20" ht="15.7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13</v>
      </c>
      <c r="Q22" s="15">
        <v>12</v>
      </c>
      <c r="S22" s="13"/>
      <c r="T22" s="13"/>
    </row>
    <row r="23" spans="1:20" ht="15.7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9</v>
      </c>
      <c r="Q23" s="15">
        <v>8</v>
      </c>
      <c r="S23" s="13"/>
      <c r="T23" s="13"/>
    </row>
    <row r="24" spans="1:20" ht="15.7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10</v>
      </c>
      <c r="Q24" s="15">
        <v>9</v>
      </c>
      <c r="S24" s="13"/>
      <c r="T24" s="13"/>
    </row>
    <row r="25" spans="1:20" ht="15.7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9</v>
      </c>
      <c r="Q25" s="15">
        <v>9</v>
      </c>
      <c r="S25" s="13"/>
      <c r="T25" s="13"/>
    </row>
    <row r="26" spans="1:20" ht="15.7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11</v>
      </c>
      <c r="Q26" s="15">
        <v>11</v>
      </c>
      <c r="S26" s="13"/>
      <c r="T26" s="13"/>
    </row>
    <row r="27" spans="1:20" ht="15.7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11</v>
      </c>
      <c r="Q27" s="15">
        <v>7</v>
      </c>
      <c r="S27" s="13"/>
      <c r="T27" s="13"/>
    </row>
    <row r="28" spans="1:20" ht="15.7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19</v>
      </c>
      <c r="Q28" s="15">
        <v>18</v>
      </c>
      <c r="S28" s="13"/>
      <c r="T28" s="13"/>
    </row>
    <row r="29" spans="1:20" ht="15.7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11</v>
      </c>
      <c r="Q29" s="15">
        <v>5</v>
      </c>
      <c r="S29" s="13"/>
      <c r="T29" s="13"/>
    </row>
    <row r="30" spans="1:20" ht="38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12</v>
      </c>
      <c r="Q30" s="14"/>
      <c r="S30" s="13"/>
      <c r="T30" s="13"/>
    </row>
    <row r="31" spans="1:20" ht="15.7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17</v>
      </c>
      <c r="Q31" s="15">
        <v>4</v>
      </c>
      <c r="S31" s="13"/>
      <c r="T31" s="13"/>
    </row>
    <row r="32" spans="1:20" ht="15.7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19</v>
      </c>
      <c r="Q32" s="16"/>
      <c r="S32" s="13"/>
      <c r="T32" s="13"/>
    </row>
    <row r="33" spans="1:20" ht="15.7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11</v>
      </c>
      <c r="Q33" s="15">
        <v>7</v>
      </c>
      <c r="S33" s="13"/>
      <c r="T33" s="13"/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33"/>
  <sheetViews>
    <sheetView showGridLines="0" topLeftCell="A16" workbookViewId="0">
      <selection activeCell="X28" sqref="X28"/>
    </sheetView>
  </sheetViews>
  <sheetFormatPr defaultColWidth="9.140625" defaultRowHeight="12.75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5.1" customHeight="1">
      <c r="A16" s="34" t="s">
        <v>10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</row>
    <row r="17" spans="1:17" hidden="1">
      <c r="A17" s="35"/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>
      <c r="A19" s="32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32" t="s">
        <v>1</v>
      </c>
      <c r="P19" s="36" t="s">
        <v>14</v>
      </c>
      <c r="Q19" s="36" t="s">
        <v>15</v>
      </c>
    </row>
    <row r="20" spans="1:17" ht="39.75" customHeight="1">
      <c r="A20" s="33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33"/>
      <c r="P20" s="36"/>
      <c r="Q20" s="36"/>
    </row>
    <row r="21" spans="1:17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86</v>
      </c>
      <c r="Q22" s="15">
        <v>83</v>
      </c>
    </row>
    <row r="23" spans="1:17" ht="15.7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67</v>
      </c>
      <c r="Q23" s="15">
        <v>65</v>
      </c>
    </row>
    <row r="24" spans="1:17" ht="15.7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68</v>
      </c>
      <c r="Q24" s="15">
        <v>67</v>
      </c>
    </row>
    <row r="25" spans="1:17" ht="15.7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82</v>
      </c>
      <c r="Q25" s="15">
        <v>80</v>
      </c>
    </row>
    <row r="26" spans="1:17" ht="15.7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76</v>
      </c>
      <c r="Q26" s="15">
        <v>76</v>
      </c>
    </row>
    <row r="27" spans="1:17" ht="15.7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41</v>
      </c>
      <c r="Q27" s="15">
        <v>41</v>
      </c>
    </row>
    <row r="28" spans="1:17" ht="15.7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151</v>
      </c>
      <c r="Q28" s="15">
        <v>151</v>
      </c>
    </row>
    <row r="29" spans="1:17" ht="15.7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61</v>
      </c>
      <c r="Q29" s="15">
        <v>33</v>
      </c>
    </row>
    <row r="30" spans="1:17" ht="38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137</v>
      </c>
      <c r="Q30" s="14"/>
    </row>
    <row r="31" spans="1:17" ht="15.7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140</v>
      </c>
      <c r="Q31" s="15">
        <v>12</v>
      </c>
    </row>
    <row r="32" spans="1:17" ht="15.7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151</v>
      </c>
      <c r="Q32" s="16"/>
    </row>
    <row r="33" spans="1:17" ht="15.7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55</v>
      </c>
      <c r="Q33" s="15">
        <v>26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"/>
  <sheetViews>
    <sheetView workbookViewId="0">
      <selection activeCell="Q46" sqref="Q46"/>
    </sheetView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P22" sqref="P22:Q33"/>
    </sheetView>
  </sheetViews>
  <sheetFormatPr defaultColWidth="9.140625" defaultRowHeight="12.75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5.1" customHeight="1">
      <c r="A16" s="34" t="s">
        <v>10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</row>
    <row r="17" spans="1:17" hidden="1">
      <c r="A17" s="35"/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>
      <c r="A19" s="32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32" t="s">
        <v>1</v>
      </c>
      <c r="P19" s="36" t="s">
        <v>14</v>
      </c>
      <c r="Q19" s="36" t="s">
        <v>15</v>
      </c>
    </row>
    <row r="20" spans="1:17" ht="39.75" customHeight="1">
      <c r="A20" s="33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33"/>
      <c r="P20" s="36"/>
      <c r="Q20" s="36"/>
    </row>
    <row r="21" spans="1:17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11</v>
      </c>
      <c r="Q22" s="15">
        <v>11</v>
      </c>
    </row>
    <row r="23" spans="1:17" ht="15.7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11</v>
      </c>
      <c r="Q23" s="15">
        <v>11</v>
      </c>
    </row>
    <row r="24" spans="1:17" ht="15.7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11</v>
      </c>
      <c r="Q24" s="15">
        <v>11</v>
      </c>
    </row>
    <row r="25" spans="1:17" ht="15.7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11</v>
      </c>
      <c r="Q25" s="15">
        <v>11</v>
      </c>
    </row>
    <row r="26" spans="1:17" ht="15.7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11</v>
      </c>
      <c r="Q26" s="15">
        <v>11</v>
      </c>
    </row>
    <row r="27" spans="1:17" ht="15.7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11</v>
      </c>
      <c r="Q27" s="15">
        <v>11</v>
      </c>
    </row>
    <row r="28" spans="1:17" ht="15.7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11</v>
      </c>
      <c r="Q28" s="15">
        <v>11</v>
      </c>
    </row>
    <row r="29" spans="1:17" ht="15.7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3</v>
      </c>
      <c r="Q29" s="15">
        <v>0</v>
      </c>
    </row>
    <row r="30" spans="1:17" ht="38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10</v>
      </c>
      <c r="Q30" s="14"/>
    </row>
    <row r="31" spans="1:17" ht="15.7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0</v>
      </c>
      <c r="Q31" s="15"/>
    </row>
    <row r="32" spans="1:17" ht="15.7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11</v>
      </c>
      <c r="Q32" s="16"/>
    </row>
    <row r="33" spans="1:17" ht="15.7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0</v>
      </c>
      <c r="Q33" s="15"/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P22" sqref="P22:Q33"/>
    </sheetView>
  </sheetViews>
  <sheetFormatPr defaultColWidth="9.140625" defaultRowHeight="12.75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5.1" customHeight="1">
      <c r="A16" s="34" t="s">
        <v>10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</row>
    <row r="17" spans="1:17" hidden="1">
      <c r="A17" s="35"/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>
      <c r="A19" s="32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32" t="s">
        <v>1</v>
      </c>
      <c r="P19" s="36" t="s">
        <v>14</v>
      </c>
      <c r="Q19" s="36" t="s">
        <v>15</v>
      </c>
    </row>
    <row r="20" spans="1:17" ht="39.75" customHeight="1">
      <c r="A20" s="33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33"/>
      <c r="P20" s="36"/>
      <c r="Q20" s="36"/>
    </row>
    <row r="21" spans="1:17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10</v>
      </c>
      <c r="Q22" s="15">
        <v>10</v>
      </c>
    </row>
    <row r="23" spans="1:17" ht="15.7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10</v>
      </c>
      <c r="Q23" s="15">
        <v>10</v>
      </c>
    </row>
    <row r="24" spans="1:17" ht="15.7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10</v>
      </c>
      <c r="Q24" s="15">
        <v>10</v>
      </c>
    </row>
    <row r="25" spans="1:17" ht="15.7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10</v>
      </c>
      <c r="Q25" s="15">
        <v>10</v>
      </c>
    </row>
    <row r="26" spans="1:17" ht="15.7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10</v>
      </c>
      <c r="Q26" s="15">
        <v>10</v>
      </c>
    </row>
    <row r="27" spans="1:17" ht="15.7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10</v>
      </c>
      <c r="Q27" s="15">
        <v>10</v>
      </c>
    </row>
    <row r="28" spans="1:17" ht="15.7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10</v>
      </c>
      <c r="Q28" s="15">
        <v>10</v>
      </c>
    </row>
    <row r="29" spans="1:17" ht="15.7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4</v>
      </c>
      <c r="Q29" s="15">
        <v>0</v>
      </c>
    </row>
    <row r="30" spans="1:17" ht="38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9</v>
      </c>
      <c r="Q30" s="14"/>
    </row>
    <row r="31" spans="1:17" ht="15.7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0</v>
      </c>
      <c r="Q31" s="15">
        <v>0</v>
      </c>
    </row>
    <row r="32" spans="1:17" ht="15.7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10</v>
      </c>
      <c r="Q32" s="16"/>
    </row>
    <row r="33" spans="1:17" ht="15.7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0</v>
      </c>
      <c r="Q33" s="15">
        <v>0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3"/>
  <sheetViews>
    <sheetView showGridLines="0" topLeftCell="A16" workbookViewId="0">
      <selection activeCell="P22" sqref="P22:Q33"/>
    </sheetView>
  </sheetViews>
  <sheetFormatPr defaultColWidth="9.140625" defaultRowHeight="12.75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5.1" customHeight="1">
      <c r="A16" s="34" t="s">
        <v>10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</row>
    <row r="17" spans="1:20" hidden="1">
      <c r="A17" s="35"/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20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20" ht="20.100000000000001" customHeight="1">
      <c r="A19" s="32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32" t="s">
        <v>1</v>
      </c>
      <c r="P19" s="36" t="s">
        <v>14</v>
      </c>
      <c r="Q19" s="36" t="s">
        <v>15</v>
      </c>
    </row>
    <row r="20" spans="1:20" ht="39.75" customHeight="1">
      <c r="A20" s="33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33"/>
      <c r="P20" s="36"/>
      <c r="Q20" s="36"/>
    </row>
    <row r="21" spans="1:20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20" ht="15.7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30</v>
      </c>
      <c r="Q22" s="15">
        <v>30</v>
      </c>
      <c r="S22" s="13"/>
      <c r="T22" s="13"/>
    </row>
    <row r="23" spans="1:20" ht="15.7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30</v>
      </c>
      <c r="Q23" s="15">
        <v>30</v>
      </c>
      <c r="S23" s="13"/>
      <c r="T23" s="13"/>
    </row>
    <row r="24" spans="1:20" ht="15.7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30</v>
      </c>
      <c r="Q24" s="15">
        <v>30</v>
      </c>
      <c r="S24" s="13"/>
      <c r="T24" s="13"/>
    </row>
    <row r="25" spans="1:20" ht="15.7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30</v>
      </c>
      <c r="Q25" s="15">
        <v>30</v>
      </c>
      <c r="S25" s="13"/>
      <c r="T25" s="13"/>
    </row>
    <row r="26" spans="1:20" ht="15.7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30</v>
      </c>
      <c r="Q26" s="15">
        <v>30</v>
      </c>
      <c r="S26" s="13"/>
      <c r="T26" s="13"/>
    </row>
    <row r="27" spans="1:20" ht="15.7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30</v>
      </c>
      <c r="Q27" s="15">
        <v>30</v>
      </c>
      <c r="S27" s="13"/>
      <c r="T27" s="13"/>
    </row>
    <row r="28" spans="1:20" ht="15.7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30</v>
      </c>
      <c r="Q28" s="15">
        <v>30</v>
      </c>
      <c r="S28" s="13"/>
      <c r="T28" s="13"/>
    </row>
    <row r="29" spans="1:20" ht="15.7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20</v>
      </c>
      <c r="Q29" s="15">
        <v>0</v>
      </c>
      <c r="S29" s="13"/>
      <c r="T29" s="13"/>
    </row>
    <row r="30" spans="1:20" ht="38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26</v>
      </c>
      <c r="Q30" s="14"/>
      <c r="S30" s="13"/>
      <c r="T30" s="13"/>
    </row>
    <row r="31" spans="1:20" ht="15.7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0</v>
      </c>
      <c r="Q31" s="15">
        <v>0</v>
      </c>
      <c r="S31" s="13"/>
      <c r="T31" s="13"/>
    </row>
    <row r="32" spans="1:20" ht="15.7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30</v>
      </c>
      <c r="Q32" s="16"/>
      <c r="S32" s="13"/>
      <c r="T32" s="13"/>
    </row>
    <row r="33" spans="1:20" ht="15.7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2</v>
      </c>
      <c r="Q33" s="15">
        <v>0</v>
      </c>
      <c r="S33" s="13"/>
      <c r="T33" s="13"/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P22" sqref="P22:Q33"/>
    </sheetView>
  </sheetViews>
  <sheetFormatPr defaultColWidth="9.140625" defaultRowHeight="12.75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5.1" customHeight="1">
      <c r="A16" s="34" t="s">
        <v>10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</row>
    <row r="17" spans="1:17" hidden="1">
      <c r="A17" s="35"/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>
      <c r="A19" s="32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32" t="s">
        <v>1</v>
      </c>
      <c r="P19" s="36" t="s">
        <v>14</v>
      </c>
      <c r="Q19" s="36" t="s">
        <v>15</v>
      </c>
    </row>
    <row r="20" spans="1:17" ht="39.75" customHeight="1">
      <c r="A20" s="33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33"/>
      <c r="P20" s="36"/>
      <c r="Q20" s="36"/>
    </row>
    <row r="21" spans="1:17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6</v>
      </c>
      <c r="Q22" s="15">
        <v>6</v>
      </c>
    </row>
    <row r="23" spans="1:17" ht="15.7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6</v>
      </c>
      <c r="Q23" s="15">
        <v>6</v>
      </c>
    </row>
    <row r="24" spans="1:17" ht="15.7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7</v>
      </c>
      <c r="Q24" s="15">
        <v>7</v>
      </c>
    </row>
    <row r="25" spans="1:17" ht="15.7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7</v>
      </c>
      <c r="Q25" s="15">
        <v>7</v>
      </c>
    </row>
    <row r="26" spans="1:17" ht="15.7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7</v>
      </c>
      <c r="Q26" s="15">
        <v>7</v>
      </c>
    </row>
    <row r="27" spans="1:17" ht="15.7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7</v>
      </c>
      <c r="Q27" s="15">
        <v>7</v>
      </c>
    </row>
    <row r="28" spans="1:17" ht="15.7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7</v>
      </c>
      <c r="Q28" s="15">
        <v>7</v>
      </c>
    </row>
    <row r="29" spans="1:17" ht="15.7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6</v>
      </c>
      <c r="Q29" s="15">
        <v>0</v>
      </c>
    </row>
    <row r="30" spans="1:17" ht="38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6</v>
      </c>
      <c r="Q30" s="14"/>
    </row>
    <row r="31" spans="1:17" ht="15.7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0</v>
      </c>
      <c r="Q31" s="15">
        <v>0</v>
      </c>
    </row>
    <row r="32" spans="1:17" ht="15.7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7</v>
      </c>
      <c r="Q32" s="16"/>
    </row>
    <row r="33" spans="1:17" ht="15.7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0</v>
      </c>
      <c r="Q33" s="15">
        <v>0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54</vt:i4>
      </vt:variant>
      <vt:variant>
        <vt:lpstr>Именованные диапазоны</vt:lpstr>
      </vt:variant>
      <vt:variant>
        <vt:i4>102</vt:i4>
      </vt:variant>
    </vt:vector>
  </HeadingPairs>
  <TitlesOfParts>
    <vt:vector size="156" baseType="lpstr">
      <vt:lpstr>Раздел 2.2</vt:lpstr>
      <vt:lpstr>КУ</vt:lpstr>
      <vt:lpstr>г.о. Кинель</vt:lpstr>
      <vt:lpstr>м.р. Кинельский</vt:lpstr>
      <vt:lpstr>ЗУ</vt:lpstr>
      <vt:lpstr>м.р. Сызранский</vt:lpstr>
      <vt:lpstr>м.р. Шигонский</vt:lpstr>
      <vt:lpstr>г. Сызрань</vt:lpstr>
      <vt:lpstr>г. Октябрьск</vt:lpstr>
      <vt:lpstr>ОУ</vt:lpstr>
      <vt:lpstr>г. Отрадный</vt:lpstr>
      <vt:lpstr>м.р.Кинель-Черкасский </vt:lpstr>
      <vt:lpstr>м.р. Богатовский</vt:lpstr>
      <vt:lpstr>СУ</vt:lpstr>
      <vt:lpstr>м.р. Сергиевский</vt:lpstr>
      <vt:lpstr>м.р. Челно-Вершинский</vt:lpstr>
      <vt:lpstr>м.р. Шенталинский</vt:lpstr>
      <vt:lpstr>СВУ</vt:lpstr>
      <vt:lpstr>м.р. Исаклинский</vt:lpstr>
      <vt:lpstr>м.р. Камышлинский</vt:lpstr>
      <vt:lpstr>м.р. Клявлинский</vt:lpstr>
      <vt:lpstr>м.р. Похвистневский</vt:lpstr>
      <vt:lpstr>г. Похвистнево</vt:lpstr>
      <vt:lpstr>СЗУ</vt:lpstr>
      <vt:lpstr>м.р. Елховский</vt:lpstr>
      <vt:lpstr>м.р. Кошкинский</vt:lpstr>
      <vt:lpstr>м.р. Красноярский</vt:lpstr>
      <vt:lpstr>ЦУ</vt:lpstr>
      <vt:lpstr>м.р. Ставропольский</vt:lpstr>
      <vt:lpstr>г. Жигулевск</vt:lpstr>
      <vt:lpstr>ЮВУ</vt:lpstr>
      <vt:lpstr>м.р. Алексеевский</vt:lpstr>
      <vt:lpstr>м.р. Борский</vt:lpstr>
      <vt:lpstr>м.р. Нефтегорский</vt:lpstr>
      <vt:lpstr>ЮЗУ</vt:lpstr>
      <vt:lpstr>м.р. Безенчукский</vt:lpstr>
      <vt:lpstr>м.р. Красноармейский</vt:lpstr>
      <vt:lpstr>м.р. Пестравский</vt:lpstr>
      <vt:lpstr>м.р.  Приволжский</vt:lpstr>
      <vt:lpstr>м.р. Хворостянский</vt:lpstr>
      <vt:lpstr>г. Чапаевск</vt:lpstr>
      <vt:lpstr>ЮУ</vt:lpstr>
      <vt:lpstr>м.р. Большеглушицкий</vt:lpstr>
      <vt:lpstr>м.р. Большечерниговский</vt:lpstr>
      <vt:lpstr>ПУ</vt:lpstr>
      <vt:lpstr>м.р. Волжский</vt:lpstr>
      <vt:lpstr>г. Новокуйбышевск</vt:lpstr>
      <vt:lpstr>г. Тольятти</vt:lpstr>
      <vt:lpstr>Деп Тольятти</vt:lpstr>
      <vt:lpstr>г. Самара</vt:lpstr>
      <vt:lpstr>Деп Сам</vt:lpstr>
      <vt:lpstr>Spravichnik</vt:lpstr>
      <vt:lpstr>Флак</vt:lpstr>
      <vt:lpstr>Rezerv</vt:lpstr>
      <vt:lpstr>'г. Жигулевск'!data_r_8</vt:lpstr>
      <vt:lpstr>'г. Новокуйбышевск'!data_r_8</vt:lpstr>
      <vt:lpstr>'г. Октябрьск'!data_r_8</vt:lpstr>
      <vt:lpstr>'г. Отрадный'!data_r_8</vt:lpstr>
      <vt:lpstr>'г. Похвистнево'!data_r_8</vt:lpstr>
      <vt:lpstr>'г. Самара'!data_r_8</vt:lpstr>
      <vt:lpstr>'г. Сызрань'!data_r_8</vt:lpstr>
      <vt:lpstr>'г. Тольятти'!data_r_8</vt:lpstr>
      <vt:lpstr>'г. Чапаевск'!data_r_8</vt:lpstr>
      <vt:lpstr>'г.о. Кинель'!data_r_8</vt:lpstr>
      <vt:lpstr>'Деп Сам'!data_r_8</vt:lpstr>
      <vt:lpstr>'Деп Тольятти'!data_r_8</vt:lpstr>
      <vt:lpstr>ЗУ!data_r_8</vt:lpstr>
      <vt:lpstr>КУ!data_r_8</vt:lpstr>
      <vt:lpstr>'м.р.  Приволжский'!data_r_8</vt:lpstr>
      <vt:lpstr>'м.р. Алексеевский'!data_r_8</vt:lpstr>
      <vt:lpstr>'м.р. Безенчукский'!data_r_8</vt:lpstr>
      <vt:lpstr>'м.р. Богатовский'!data_r_8</vt:lpstr>
      <vt:lpstr>'м.р. Большеглушицкий'!data_r_8</vt:lpstr>
      <vt:lpstr>'м.р. Большечерниговский'!data_r_8</vt:lpstr>
      <vt:lpstr>'м.р. Борский'!data_r_8</vt:lpstr>
      <vt:lpstr>'м.р. Волжский'!data_r_8</vt:lpstr>
      <vt:lpstr>'м.р. Елховский'!data_r_8</vt:lpstr>
      <vt:lpstr>'м.р. Исаклинский'!data_r_8</vt:lpstr>
      <vt:lpstr>'м.р. Камышлинский'!data_r_8</vt:lpstr>
      <vt:lpstr>'м.р. Кинельский'!data_r_8</vt:lpstr>
      <vt:lpstr>'м.р. Клявлинский'!data_r_8</vt:lpstr>
      <vt:lpstr>'м.р. Кошкинский'!data_r_8</vt:lpstr>
      <vt:lpstr>'м.р. Красноармейский'!data_r_8</vt:lpstr>
      <vt:lpstr>'м.р. Красноярский'!data_r_8</vt:lpstr>
      <vt:lpstr>'м.р. Нефтегорский'!data_r_8</vt:lpstr>
      <vt:lpstr>'м.р. Пестравский'!data_r_8</vt:lpstr>
      <vt:lpstr>'м.р. Похвистневский'!data_r_8</vt:lpstr>
      <vt:lpstr>'м.р. Сергиевский'!data_r_8</vt:lpstr>
      <vt:lpstr>'м.р. Ставропольский'!data_r_8</vt:lpstr>
      <vt:lpstr>'м.р. Сызранский'!data_r_8</vt:lpstr>
      <vt:lpstr>'м.р. Хворостянский'!data_r_8</vt:lpstr>
      <vt:lpstr>'м.р. Челно-Вершинский'!data_r_8</vt:lpstr>
      <vt:lpstr>'м.р. Шенталинский'!data_r_8</vt:lpstr>
      <vt:lpstr>'м.р. Шигонский'!data_r_8</vt:lpstr>
      <vt:lpstr>'м.р.Кинель-Черкасский '!data_r_8</vt:lpstr>
      <vt:lpstr>ОУ!data_r_8</vt:lpstr>
      <vt:lpstr>ПУ!data_r_8</vt:lpstr>
      <vt:lpstr>СВУ!data_r_8</vt:lpstr>
      <vt:lpstr>СЗУ!data_r_8</vt:lpstr>
      <vt:lpstr>СУ!data_r_8</vt:lpstr>
      <vt:lpstr>ЦУ!data_r_8</vt:lpstr>
      <vt:lpstr>ЮВУ!data_r_8</vt:lpstr>
      <vt:lpstr>ЮЗУ!data_r_8</vt:lpstr>
      <vt:lpstr>ЮУ!data_r_8</vt:lpstr>
      <vt:lpstr>data_r_8</vt:lpstr>
      <vt:lpstr>'г. Жигулевск'!razdel_08</vt:lpstr>
      <vt:lpstr>'г. Новокуйбышевск'!razdel_08</vt:lpstr>
      <vt:lpstr>'г. Октябрьск'!razdel_08</vt:lpstr>
      <vt:lpstr>'г. Отрадный'!razdel_08</vt:lpstr>
      <vt:lpstr>'г. Похвистнево'!razdel_08</vt:lpstr>
      <vt:lpstr>'г. Самара'!razdel_08</vt:lpstr>
      <vt:lpstr>'г. Сызрань'!razdel_08</vt:lpstr>
      <vt:lpstr>'г. Тольятти'!razdel_08</vt:lpstr>
      <vt:lpstr>'г. Чапаевск'!razdel_08</vt:lpstr>
      <vt:lpstr>'г.о. Кинель'!razdel_08</vt:lpstr>
      <vt:lpstr>'Деп Сам'!razdel_08</vt:lpstr>
      <vt:lpstr>'Деп Тольятти'!razdel_08</vt:lpstr>
      <vt:lpstr>ЗУ!razdel_08</vt:lpstr>
      <vt:lpstr>КУ!razdel_08</vt:lpstr>
      <vt:lpstr>'м.р.  Приволжский'!razdel_08</vt:lpstr>
      <vt:lpstr>'м.р. Алексеевский'!razdel_08</vt:lpstr>
      <vt:lpstr>'м.р. Безенчукский'!razdel_08</vt:lpstr>
      <vt:lpstr>'м.р. Богатовский'!razdel_08</vt:lpstr>
      <vt:lpstr>'м.р. Большеглушицкий'!razdel_08</vt:lpstr>
      <vt:lpstr>'м.р. Большечерниговский'!razdel_08</vt:lpstr>
      <vt:lpstr>'м.р. Борский'!razdel_08</vt:lpstr>
      <vt:lpstr>'м.р. Волжский'!razdel_08</vt:lpstr>
      <vt:lpstr>'м.р. Елховский'!razdel_08</vt:lpstr>
      <vt:lpstr>'м.р. Исаклинский'!razdel_08</vt:lpstr>
      <vt:lpstr>'м.р. Камышлинский'!razdel_08</vt:lpstr>
      <vt:lpstr>'м.р. Кинельский'!razdel_08</vt:lpstr>
      <vt:lpstr>'м.р. Клявлинский'!razdel_08</vt:lpstr>
      <vt:lpstr>'м.р. Кошкинский'!razdel_08</vt:lpstr>
      <vt:lpstr>'м.р. Красноармейский'!razdel_08</vt:lpstr>
      <vt:lpstr>'м.р. Красноярский'!razdel_08</vt:lpstr>
      <vt:lpstr>'м.р. Нефтегорский'!razdel_08</vt:lpstr>
      <vt:lpstr>'м.р. Пестравский'!razdel_08</vt:lpstr>
      <vt:lpstr>'м.р. Похвистневский'!razdel_08</vt:lpstr>
      <vt:lpstr>'м.р. Сергиевский'!razdel_08</vt:lpstr>
      <vt:lpstr>'м.р. Ставропольский'!razdel_08</vt:lpstr>
      <vt:lpstr>'м.р. Сызранский'!razdel_08</vt:lpstr>
      <vt:lpstr>'м.р. Хворостянский'!razdel_08</vt:lpstr>
      <vt:lpstr>'м.р. Челно-Вершинский'!razdel_08</vt:lpstr>
      <vt:lpstr>'м.р. Шенталинский'!razdel_08</vt:lpstr>
      <vt:lpstr>'м.р. Шигонский'!razdel_08</vt:lpstr>
      <vt:lpstr>'м.р.Кинель-Черкасский '!razdel_08</vt:lpstr>
      <vt:lpstr>ОУ!razdel_08</vt:lpstr>
      <vt:lpstr>ПУ!razdel_08</vt:lpstr>
      <vt:lpstr>СВУ!razdel_08</vt:lpstr>
      <vt:lpstr>СЗУ!razdel_08</vt:lpstr>
      <vt:lpstr>СУ!razdel_08</vt:lpstr>
      <vt:lpstr>ЦУ!razdel_08</vt:lpstr>
      <vt:lpstr>ЮВУ!razdel_08</vt:lpstr>
      <vt:lpstr>ЮЗУ!razdel_08</vt:lpstr>
      <vt:lpstr>ЮУ!razdel_08</vt:lpstr>
      <vt:lpstr>razdel_08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Бородина Наталья Викторовна</dc:creator>
  <cp:lastModifiedBy>Наталья А. Савченко</cp:lastModifiedBy>
  <cp:lastPrinted>2024-04-09T08:35:52Z</cp:lastPrinted>
  <dcterms:created xsi:type="dcterms:W3CDTF">2015-09-16T13:44:33Z</dcterms:created>
  <dcterms:modified xsi:type="dcterms:W3CDTF">2025-04-03T05:38:46Z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102001</vt:lpwstr>
  </property>
  <property fmtid="{D5CDD505-2E9C-101B-9397-08002B2CF9AE}" pid="3" name="Версия">
    <vt:lpwstr>102001</vt:lpwstr>
  </property>
</Properties>
</file>